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curring Customers" sheetId="1" state="visible" r:id="rId3"/>
    <sheet name="Revenue Dashboard" sheetId="2" state="visible" r:id="rId4"/>
    <sheet name="Monthly Movement" sheetId="3" state="visible" r:id="rId5"/>
    <sheet name="Renewals &amp; Risk" sheetId="4" state="visible" r:id="rId6"/>
    <sheet name="12-Month Trend" sheetId="5" state="visible" r:id="rId7"/>
    <sheet name="Setup &amp; Assumptions" sheetId="6" state="visible" r:id="rId8"/>
  </sheets>
  <definedNames>
    <definedName function="false" hidden="true" localSheetId="0" name="_xlnm._FilterDatabase" vbProcedure="false">'Recurring Customers'!$A$4:$V$504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<sst xmlns="http://schemas.openxmlformats.org/spreadsheetml/2006/main" count="216" uniqueCount="149">
  <si>
    <t xml:space="preserve">Recurring Customer Register</t>
  </si>
  <si>
    <t xml:space="preserve">Enter one row per recurring account. Blue text = user input; formulas calculate ARR, MRR, concentration, and risk.</t>
  </si>
  <si>
    <t xml:space="preserve">Customer ID</t>
  </si>
  <si>
    <t xml:space="preserve">Customer</t>
  </si>
  <si>
    <t xml:space="preserve">Business Line</t>
  </si>
  <si>
    <t xml:space="preserve">Service</t>
  </si>
  <si>
    <t xml:space="preserve">Frequency</t>
  </si>
  <si>
    <t xml:space="preserve">Custom Visits/Yr</t>
  </si>
  <si>
    <t xml:space="preserve">Price/Visit</t>
  </si>
  <si>
    <t xml:space="preserve">Start Date</t>
  </si>
  <si>
    <t xml:space="preserve">Status</t>
  </si>
  <si>
    <t xml:space="preserve">Health</t>
  </si>
  <si>
    <t xml:space="preserve">Contract End</t>
  </si>
  <si>
    <t xml:space="preserve">Renewal Status</t>
  </si>
  <si>
    <t xml:space="preserve">Old Price</t>
  </si>
  <si>
    <t xml:space="preserve">Price Increase Effective</t>
  </si>
  <si>
    <t xml:space="preserve">Old Frequency</t>
  </si>
  <si>
    <t xml:space="preserve">Pause Date</t>
  </si>
  <si>
    <t xml:space="preserve">Expected Return</t>
  </si>
  <si>
    <t xml:space="preserve">Cancellation Date</t>
  </si>
  <si>
    <t xml:space="preserve">Cancellation Reason</t>
  </si>
  <si>
    <t xml:space="preserve">Visits/Yr</t>
  </si>
  <si>
    <t xml:space="preserve">ARR</t>
  </si>
  <si>
    <t xml:space="preserve">Avg MRR</t>
  </si>
  <si>
    <t xml:space="preserve">CUST-001</t>
  </si>
  <si>
    <t xml:space="preserve">Smith Residence</t>
  </si>
  <si>
    <t xml:space="preserve">Residential</t>
  </si>
  <si>
    <t xml:space="preserve">Standard Cleaning</t>
  </si>
  <si>
    <t xml:space="preserve">Every 2 Weeks</t>
  </si>
  <si>
    <t xml:space="preserve">Active</t>
  </si>
  <si>
    <t xml:space="preserve">Healthy</t>
  </si>
  <si>
    <t xml:space="preserve">Not Due</t>
  </si>
  <si>
    <t xml:space="preserve">CUST-002</t>
  </si>
  <si>
    <t xml:space="preserve">Oak Street Offices</t>
  </si>
  <si>
    <t xml:space="preserve">Commercial</t>
  </si>
  <si>
    <t xml:space="preserve">Janitorial</t>
  </si>
  <si>
    <t xml:space="preserve">Weekly</t>
  </si>
  <si>
    <t xml:space="preserve">Review</t>
  </si>
  <si>
    <t xml:space="preserve">Review Soon</t>
  </si>
  <si>
    <t xml:space="preserve">CUST-003</t>
  </si>
  <si>
    <t xml:space="preserve">Lakeview Airbnb</t>
  </si>
  <si>
    <t xml:space="preserve">Vacation Rental</t>
  </si>
  <si>
    <t xml:space="preserve">Turnover</t>
  </si>
  <si>
    <t xml:space="preserve">Custom</t>
  </si>
  <si>
    <t xml:space="preserve">Seasonal</t>
  </si>
  <si>
    <t xml:space="preserve">CUST-004</t>
  </si>
  <si>
    <t xml:space="preserve">Garcia Residence</t>
  </si>
  <si>
    <t xml:space="preserve">Monthly</t>
  </si>
  <si>
    <t xml:space="preserve">At Risk</t>
  </si>
  <si>
    <t xml:space="preserve">Recurring Revenue Dashboard</t>
  </si>
  <si>
    <t xml:space="preserve">Predictable revenue, churn, concentration, renewals, and revenue at risk.</t>
  </si>
  <si>
    <t xml:space="preserve">Active Recurring Customers</t>
  </si>
  <si>
    <t xml:space="preserve">Average Monthly Recurring Revenue</t>
  </si>
  <si>
    <t xml:space="preserve">Annual Recurring Revenue</t>
  </si>
  <si>
    <t xml:space="preserve">At-Risk ARR</t>
  </si>
  <si>
    <t xml:space="preserve">Largest Customer %</t>
  </si>
  <si>
    <t xml:space="preserve">Renewals Due</t>
  </si>
  <si>
    <t xml:space="preserve">ARR by Business Line</t>
  </si>
  <si>
    <t xml:space="preserve">ARR by Frequency</t>
  </si>
  <si>
    <t xml:space="preserve">Every 4 Weeks</t>
  </si>
  <si>
    <t xml:space="preserve">Other</t>
  </si>
  <si>
    <t xml:space="preserve">Quarterly</t>
  </si>
  <si>
    <t xml:space="preserve">At-Risk Customers to Contact</t>
  </si>
  <si>
    <t xml:space="preserve">Accounts Due for Price Review</t>
  </si>
  <si>
    <t xml:space="preserve">Contracts Due for Renewal</t>
  </si>
  <si>
    <t xml:space="preserve">Paused Customers to Re-Engage</t>
  </si>
  <si>
    <t xml:space="preserve">Recurring Revenue Movement</t>
  </si>
  <si>
    <t xml:space="preserve">Track starting ARR, new ARR, pricing changes, frequency changes, churn, and ending ARR by month.</t>
  </si>
  <si>
    <t xml:space="preserve">Month</t>
  </si>
  <si>
    <t xml:space="preserve">Starting ARR</t>
  </si>
  <si>
    <t xml:space="preserve">New ARR</t>
  </si>
  <si>
    <t xml:space="preserve">Price Increase Impact</t>
  </si>
  <si>
    <t xml:space="preserve">Frequency Change Impact</t>
  </si>
  <si>
    <t xml:space="preserve">ARR Lost</t>
  </si>
  <si>
    <t xml:space="preserve">Ending ARR</t>
  </si>
  <si>
    <t xml:space="preserve">Net ARR Change</t>
  </si>
  <si>
    <t xml:space="preserve">ARR Growth %</t>
  </si>
  <si>
    <t xml:space="preserve">Customers Start</t>
  </si>
  <si>
    <t xml:space="preserve">Customers Lost</t>
  </si>
  <si>
    <t xml:space="preserve">Customer Churn %</t>
  </si>
  <si>
    <t xml:space="preserve">Revenue Churn %</t>
  </si>
  <si>
    <t xml:space="preserve">NRR %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</si>
  <si>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</si>
  <si>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</si>
  <si>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</si>
  <si>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</si>
  <si>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</si>
  <si>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</si>
  <si>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</si>
  <si>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</si>
  <si>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</si>
  <si>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</si>
  <si>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</si>
  <si>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</si>
  <si>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Renewals &amp; Risk Review</t>
  </si>
  <si>
    <t xml:space="preserve">KPI</t>
  </si>
  <si>
    <t xml:space="preserve">Value</t>
  </si>
  <si>
    <t xml:space="preserve">Contract / Renewal Watch</t>
  </si>
  <si>
    <t xml:space="preserve">Use filters on Recurring Customers to review Contract End and Renewal Status.</t>
  </si>
  <si>
    <t xml:space="preserve">At-Risk Customers</t>
  </si>
  <si>
    <t xml:space="preserve">Revenue at Risk (ARR)</t>
  </si>
  <si>
    <t xml:space="preserve">Total ARR</t>
  </si>
  <si>
    <t xml:space="preserve">Largest Customer ARR</t>
  </si>
  <si>
    <t xml:space="preserve">Paused Customers</t>
  </si>
  <si>
    <t xml:space="preserve">Canceling Customers</t>
  </si>
  <si>
    <t xml:space="preserve">12-Month Recurring Revenue Trend</t>
  </si>
  <si>
    <t xml:space="preserve">Avg Monthly RR</t>
  </si>
  <si>
    <t xml:space="preserve">Customer Count</t>
  </si>
  <si>
    <t xml:space="preserve">Churn %</t>
  </si>
  <si>
    <t xml:space="preserve">TidyOps Cleaning Recurring Revenue Tracker</t>
  </si>
  <si>
    <t xml:space="preserve">Template ID: TPL-BIZ-008 | Version 1.0 | Updated September 2026</t>
  </si>
  <si>
    <t xml:space="preserve">CONTROL / ASSUMPTION</t>
  </si>
  <si>
    <t xml:space="preserve">VALUE</t>
  </si>
  <si>
    <t xml:space="preserve">NOTES</t>
  </si>
  <si>
    <t xml:space="preserve">LIST</t>
  </si>
  <si>
    <t xml:space="preserve">Reporting Year</t>
  </si>
  <si>
    <t xml:space="preserve">Calendar year used for monthly summaries</t>
  </si>
  <si>
    <t xml:space="preserve">Price</t>
  </si>
  <si>
    <t xml:space="preserve">Weekly Visits / Year</t>
  </si>
  <si>
    <t xml:space="preserve">Editable planning assumption</t>
  </si>
  <si>
    <t xml:space="preserve">Paused</t>
  </si>
  <si>
    <t xml:space="preserve">Quality</t>
  </si>
  <si>
    <t xml:space="preserve">Every 2 Weeks Visits / Year</t>
  </si>
  <si>
    <t xml:space="preserve">Moving</t>
  </si>
  <si>
    <t xml:space="preserve">Renewal Due</t>
  </si>
  <si>
    <t xml:space="preserve">Every 4 Weeks Visits / Year</t>
  </si>
  <si>
    <t xml:space="preserve">Schedule</t>
  </si>
  <si>
    <t xml:space="preserve">Negotiating</t>
  </si>
  <si>
    <t xml:space="preserve">Monthly Visits / Year</t>
  </si>
  <si>
    <t xml:space="preserve">Canceling</t>
  </si>
  <si>
    <t xml:space="preserve">Competitor</t>
  </si>
  <si>
    <t xml:space="preserve">Renewed</t>
  </si>
  <si>
    <t xml:space="preserve">Quarterly Visits / Year</t>
  </si>
  <si>
    <t xml:space="preserve">Canceled</t>
  </si>
  <si>
    <t xml:space="preserve">No Longer Needed</t>
  </si>
  <si>
    <t xml:space="preserve">Lost</t>
  </si>
  <si>
    <t xml:space="preserve">At-Risk Revenue Threshold</t>
  </si>
  <si>
    <t xml:space="preserve">Used for management review only</t>
  </si>
  <si>
    <t xml:space="preserve">Financial</t>
  </si>
  <si>
    <t xml:space="preserve">Company Termination</t>
  </si>
  <si>
    <t xml:space="preserve">Metric Notes</t>
  </si>
  <si>
    <t xml:space="preserve">Price per visit × estimated visits per year. Management metric, not accounting revenue recognition.</t>
  </si>
  <si>
    <t xml:space="preserve">ARR ÷ 12. Actual monthly cleaning revenue can vary by calendar month.</t>
  </si>
  <si>
    <t xml:space="preserve">Customer Churn</t>
  </si>
  <si>
    <t xml:space="preserve">Customers lost ÷ customers at start of period.</t>
  </si>
  <si>
    <t xml:space="preserve">Revenue Churn</t>
  </si>
  <si>
    <t xml:space="preserve">ARR lost ÷ starting ARR.</t>
  </si>
  <si>
    <t xml:space="preserve">NRR</t>
  </si>
  <si>
    <t xml:space="preserve">Starting ARR less churn plus expansion, divided by starting ARR.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</si>
</sst>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[RED]&quot;($&quot;#,##0\);\-"/>
    <numFmt numFmtId="166" formatCode="mm/dd/yyyy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20"/>
      <color rgb="FFFFFFFF"/>
      <name val="Cambria"/>
      <family val="0"/>
      <charset val="1"/>
    </font>
    <font>
      <b val="true"/>
      <sz val="11"/>
      <color rgb="FF666666"/>
      <name val="Cambria"/>
      <family val="0"/>
      <charset val="1"/>
    </font>
    <font>
      <b val="true"/>
      <sz val="16"/>
      <color rgb="FF1F1F1F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99"/>
      </patternFill>
    </fill>
    <fill>
      <patternFill patternType="solid">
        <fgColor rgb="FFDDEBF7"/>
        <bgColor rgb="FFE7E6E6"/>
      </patternFill>
    </fill>
    <fill>
      <patternFill patternType="solid">
        <fgColor rgb="FFFFF2CC"/>
        <bgColor rgb="FFFCE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CE4D6"/>
        </patternFill>
      </fill>
    </dxf>
    <dxf>
      <fill>
        <patternFill>
          <bgColor rgb="FFE7E6E6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CE4D6"/>
      <rgbColor rgb="FF99CCFF"/>
      <rgbColor rgb="FFFF99CC"/>
      <rgbColor rgb="FFCC99FF"/>
      <rgbColor rgb="FFF4CCCC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17365D"/>
      <rgbColor rgb="FF4F81BD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ARR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'12-Month Trend'!B4</c:f>
              <c:strCache>
                <c:ptCount val="1"/>
                <c:pt idx="0">
                  <c:v>Ending ARR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Trend'!$B$5:$B$16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818068"/>
        <c:axId val="77095990"/>
      </c:lineChart>
      <c:catAx>
        <c:axId val="181806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095990"/>
        <c:crosses val="autoZero"/>
        <c:auto val="1"/>
        <c:lblAlgn val="ctr"/>
        <c:lblOffset val="100"/>
        <c:noMultiLvlLbl val="0"/>
      </c:catAx>
      <c:valAx>
        <c:axId val="770959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ARR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81806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New ARR vs ARR Lost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'12-Month Trend'!E4</c:f>
              <c:strCache>
                <c:ptCount val="1"/>
                <c:pt idx="0">
                  <c:v>New ARR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Trend'!$E$5:$E$16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'12-Month Trend'!F4</c:f>
              <c:strCache>
                <c:ptCount val="1"/>
                <c:pt idx="0">
                  <c:v>ARR Lost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'12-Month Trend'!$A$5:$A$16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'12-Month Trend'!$F$5:$F$16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2292454"/>
        <c:axId val="35648505"/>
      </c:barChart>
      <c:catAx>
        <c:axId val="122924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648505"/>
        <c:crosses val="autoZero"/>
        <c:auto val="1"/>
        <c:lblAlgn val="ctr"/>
        <c:lblOffset val="100"/>
        <c:noMultiLvlLbl val="0"/>
      </c:catAx>
      <c:valAx>
        <c:axId val="356485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ARR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229245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101160</xdr:rowOff>
    </xdr:from>
    <xdr:to>
      <xdr:col>16</xdr:col>
      <xdr:colOff>147600</xdr:colOff>
      <xdr:row>17</xdr:row>
      <xdr:rowOff>123120</xdr:rowOff>
    </xdr:to>
    <xdr:graphicFrame>
      <xdr:nvGraphicFramePr>
        <xdr:cNvPr id="0" name="Chart 1"/>
        <xdr:cNvGraphicFramePr/>
      </xdr:nvGraphicFramePr>
      <xdr:xfrm>
        <a:off x="7095960" y="5716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18</xdr:row>
      <xdr:rowOff>100800</xdr:rowOff>
    </xdr:from>
    <xdr:to>
      <xdr:col>16</xdr:col>
      <xdr:colOff>147600</xdr:colOff>
      <xdr:row>33</xdr:row>
      <xdr:rowOff>123120</xdr:rowOff>
    </xdr:to>
    <xdr:graphicFrame>
      <xdr:nvGraphicFramePr>
        <xdr:cNvPr id="1" name="Chart 2"/>
        <xdr:cNvGraphicFramePr/>
      </xdr:nvGraphicFramePr>
      <xdr:xfrm>
        <a:off x="7095960" y="361944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5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1" min="10" style="0" width="12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7" min="16" style="0" width="12"/>
    <col collapsed="false" customWidth="true" hidden="false" outlineLevel="0" max="18" min="18" style="0" width="14"/>
    <col collapsed="false" customWidth="true" hidden="false" outlineLevel="0" max="19" min="19" style="0" width="20"/>
    <col collapsed="false" customWidth="true" hidden="false" outlineLevel="0" max="20" min="20" style="0" width="11"/>
    <col collapsed="false" customWidth="true" hidden="false" outlineLevel="0" max="22" min="21" style="0" width="14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customFormat="false" ht="41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</row>
    <row r="5" customFormat="false" ht="15" hidden="false" customHeight="false" outlineLevel="0" collapsed="false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/>
      <c r="G5" s="5" t="n">
        <v>180</v>
      </c>
      <c r="H5" s="6" t="n">
        <v>45748</v>
      </c>
      <c r="I5" s="4" t="s">
        <v>29</v>
      </c>
      <c r="J5" s="4" t="s">
        <v>30</v>
      </c>
      <c r="K5" s="6"/>
      <c r="L5" s="4" t="s">
        <v>31</v>
      </c>
      <c r="M5" s="5" t="n">
        <v>165</v>
      </c>
      <c r="N5" s="6" t="n">
        <v>46174</v>
      </c>
      <c r="O5" s="4" t="s">
        <v>28</v>
      </c>
      <c r="P5" s="6"/>
      <c r="Q5" s="6"/>
      <c r="R5" s="6"/>
      <c r="S5" s="4"/>
      <c r="T5" s="7" t="n">
        <f aca="false">IF(E5="Weekly",'Setup &amp; Assumptions'!$B$6,IF(E5="Every 2 Weeks",'Setup &amp; Assumptions'!$B$7,IF(E5="Every 4 Weeks",'Setup &amp; Assumptions'!$B$8,IF(E5="Monthly",'Setup &amp; Assumptions'!$B$9,IF(E5="Quarterly",'Setup &amp; Assumptions'!$B$10,IF(E5="Custom",F5,0))))))</f>
        <v>26</v>
      </c>
      <c r="U5" s="8" t="n">
        <f aca="false">IF(OR(I5="Canceled",G5=""),0,G5*T5)</f>
        <v>4680</v>
      </c>
      <c r="V5" s="8" t="n">
        <f aca="false">U5/12</f>
        <v>390</v>
      </c>
    </row>
    <row r="6" customFormat="false" ht="15" hidden="false" customHeight="false" outlineLevel="0" collapsed="false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/>
      <c r="G6" s="5" t="n">
        <v>525</v>
      </c>
      <c r="H6" s="6" t="n">
        <v>45519</v>
      </c>
      <c r="I6" s="4" t="s">
        <v>29</v>
      </c>
      <c r="J6" s="4" t="s">
        <v>37</v>
      </c>
      <c r="K6" s="6" t="n">
        <v>46387</v>
      </c>
      <c r="L6" s="4" t="s">
        <v>38</v>
      </c>
      <c r="M6" s="5" t="n">
        <v>500</v>
      </c>
      <c r="N6" s="6" t="n">
        <v>46204</v>
      </c>
      <c r="O6" s="4" t="s">
        <v>36</v>
      </c>
      <c r="P6" s="6"/>
      <c r="Q6" s="6"/>
      <c r="R6" s="6"/>
      <c r="S6" s="4"/>
      <c r="T6" s="7" t="n">
        <f aca="false">IF(E6="Weekly",'Setup &amp; Assumptions'!$B$6,IF(E6="Every 2 Weeks",'Setup &amp; Assumptions'!$B$7,IF(E6="Every 4 Weeks",'Setup &amp; Assumptions'!$B$8,IF(E6="Monthly",'Setup &amp; Assumptions'!$B$9,IF(E6="Quarterly",'Setup &amp; Assumptions'!$B$10,IF(E6="Custom",F6,0))))))</f>
        <v>52</v>
      </c>
      <c r="U6" s="8" t="n">
        <f aca="false">IF(OR(I6="Canceled",G6=""),0,G6*T6)</f>
        <v>27300</v>
      </c>
      <c r="V6" s="8" t="n">
        <f aca="false">U6/12</f>
        <v>2275</v>
      </c>
    </row>
    <row r="7" customFormat="false" ht="15" hidden="false" customHeight="false" outlineLevel="0" collapsed="false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n">
        <v>38</v>
      </c>
      <c r="G7" s="5" t="n">
        <v>145</v>
      </c>
      <c r="H7" s="6" t="n">
        <v>46063</v>
      </c>
      <c r="I7" s="4" t="s">
        <v>44</v>
      </c>
      <c r="J7" s="4" t="s">
        <v>30</v>
      </c>
      <c r="K7" s="6"/>
      <c r="L7" s="4" t="s">
        <v>31</v>
      </c>
      <c r="M7" s="5"/>
      <c r="N7" s="6"/>
      <c r="O7" s="4"/>
      <c r="P7" s="6"/>
      <c r="Q7" s="6"/>
      <c r="R7" s="6"/>
      <c r="S7" s="4"/>
      <c r="T7" s="7" t="n">
        <f aca="false">IF(E7="Weekly",'Setup &amp; Assumptions'!$B$6,IF(E7="Every 2 Weeks",'Setup &amp; Assumptions'!$B$7,IF(E7="Every 4 Weeks",'Setup &amp; Assumptions'!$B$8,IF(E7="Monthly",'Setup &amp; Assumptions'!$B$9,IF(E7="Quarterly",'Setup &amp; Assumptions'!$B$10,IF(E7="Custom",F7,0))))))</f>
        <v>38</v>
      </c>
      <c r="U7" s="8" t="n">
        <f aca="false">IF(OR(I7="Canceled",G7=""),0,G7*T7)</f>
        <v>5510</v>
      </c>
      <c r="V7" s="8" t="n">
        <f aca="false">U7/12</f>
        <v>459.166666666667</v>
      </c>
    </row>
    <row r="8" customFormat="false" ht="15" hidden="false" customHeight="false" outlineLevel="0" collapsed="false">
      <c r="A8" s="4" t="s">
        <v>45</v>
      </c>
      <c r="B8" s="4" t="s">
        <v>46</v>
      </c>
      <c r="C8" s="4" t="s">
        <v>26</v>
      </c>
      <c r="D8" s="4" t="s">
        <v>27</v>
      </c>
      <c r="E8" s="4" t="s">
        <v>47</v>
      </c>
      <c r="F8" s="4"/>
      <c r="G8" s="5" t="n">
        <v>220</v>
      </c>
      <c r="H8" s="6" t="n">
        <v>45901</v>
      </c>
      <c r="I8" s="4" t="s">
        <v>48</v>
      </c>
      <c r="J8" s="4" t="s">
        <v>48</v>
      </c>
      <c r="K8" s="6"/>
      <c r="L8" s="4" t="s">
        <v>31</v>
      </c>
      <c r="M8" s="5" t="n">
        <v>210</v>
      </c>
      <c r="N8" s="6" t="n">
        <v>46235</v>
      </c>
      <c r="O8" s="4" t="s">
        <v>47</v>
      </c>
      <c r="P8" s="6"/>
      <c r="Q8" s="6"/>
      <c r="R8" s="6"/>
      <c r="S8" s="4"/>
      <c r="T8" s="7" t="n">
        <f aca="false">IF(E8="Weekly",'Setup &amp; Assumptions'!$B$6,IF(E8="Every 2 Weeks",'Setup &amp; Assumptions'!$B$7,IF(E8="Every 4 Weeks",'Setup &amp; Assumptions'!$B$8,IF(E8="Monthly",'Setup &amp; Assumptions'!$B$9,IF(E8="Quarterly",'Setup &amp; Assumptions'!$B$10,IF(E8="Custom",F8,0))))))</f>
        <v>12</v>
      </c>
      <c r="U8" s="8" t="n">
        <f aca="false">IF(OR(I8="Canceled",G8=""),0,G8*T8)</f>
        <v>2640</v>
      </c>
      <c r="V8" s="8" t="n">
        <f aca="false">U8/12</f>
        <v>220</v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5"/>
      <c r="H9" s="6"/>
      <c r="I9" s="4"/>
      <c r="J9" s="4"/>
      <c r="K9" s="6"/>
      <c r="L9" s="4"/>
      <c r="M9" s="5"/>
      <c r="N9" s="6"/>
      <c r="O9" s="4"/>
      <c r="P9" s="6"/>
      <c r="Q9" s="6"/>
      <c r="R9" s="6"/>
      <c r="S9" s="4"/>
      <c r="T9" s="7" t="n">
        <f aca="false">IF(E9="Weekly",'Setup &amp; Assumptions'!$B$6,IF(E9="Every 2 Weeks",'Setup &amp; Assumptions'!$B$7,IF(E9="Every 4 Weeks",'Setup &amp; Assumptions'!$B$8,IF(E9="Monthly",'Setup &amp; Assumptions'!$B$9,IF(E9="Quarterly",'Setup &amp; Assumptions'!$B$10,IF(E9="Custom",F9,0))))))</f>
        <v>0</v>
      </c>
      <c r="U9" s="8" t="n">
        <f aca="false">IF(OR(I9="Canceled",G9=""),0,G9*T9)</f>
        <v>0</v>
      </c>
      <c r="V9" s="8" t="n">
        <f aca="false">U9/12</f>
        <v>0</v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5"/>
      <c r="H10" s="6"/>
      <c r="I10" s="4"/>
      <c r="J10" s="4"/>
      <c r="K10" s="6"/>
      <c r="L10" s="4"/>
      <c r="M10" s="5"/>
      <c r="N10" s="6"/>
      <c r="O10" s="4"/>
      <c r="P10" s="6"/>
      <c r="Q10" s="6"/>
      <c r="R10" s="6"/>
      <c r="S10" s="4"/>
      <c r="T10" s="7" t="n">
        <f aca="false">IF(E10="Weekly",'Setup &amp; Assumptions'!$B$6,IF(E10="Every 2 Weeks",'Setup &amp; Assumptions'!$B$7,IF(E10="Every 4 Weeks",'Setup &amp; Assumptions'!$B$8,IF(E10="Monthly",'Setup &amp; Assumptions'!$B$9,IF(E10="Quarterly",'Setup &amp; Assumptions'!$B$10,IF(E10="Custom",F10,0))))))</f>
        <v>0</v>
      </c>
      <c r="U10" s="8" t="n">
        <f aca="false">IF(OR(I10="Canceled",G10=""),0,G10*T10)</f>
        <v>0</v>
      </c>
      <c r="V10" s="8" t="n">
        <f aca="false">U10/12</f>
        <v>0</v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5"/>
      <c r="H11" s="6"/>
      <c r="I11" s="4"/>
      <c r="J11" s="4"/>
      <c r="K11" s="6"/>
      <c r="L11" s="4"/>
      <c r="M11" s="5"/>
      <c r="N11" s="6"/>
      <c r="O11" s="4"/>
      <c r="P11" s="6"/>
      <c r="Q11" s="6"/>
      <c r="R11" s="6"/>
      <c r="S11" s="4"/>
      <c r="T11" s="7" t="n">
        <f aca="false">IF(E11="Weekly",'Setup &amp; Assumptions'!$B$6,IF(E11="Every 2 Weeks",'Setup &amp; Assumptions'!$B$7,IF(E11="Every 4 Weeks",'Setup &amp; Assumptions'!$B$8,IF(E11="Monthly",'Setup &amp; Assumptions'!$B$9,IF(E11="Quarterly",'Setup &amp; Assumptions'!$B$10,IF(E11="Custom",F11,0))))))</f>
        <v>0</v>
      </c>
      <c r="U11" s="8" t="n">
        <f aca="false">IF(OR(I11="Canceled",G11=""),0,G11*T11)</f>
        <v>0</v>
      </c>
      <c r="V11" s="8" t="n">
        <f aca="false">U11/12</f>
        <v>0</v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5"/>
      <c r="H12" s="6"/>
      <c r="I12" s="4"/>
      <c r="J12" s="4"/>
      <c r="K12" s="6"/>
      <c r="L12" s="4"/>
      <c r="M12" s="5"/>
      <c r="N12" s="6"/>
      <c r="O12" s="4"/>
      <c r="P12" s="6"/>
      <c r="Q12" s="6"/>
      <c r="R12" s="6"/>
      <c r="S12" s="4"/>
      <c r="T12" s="7" t="n">
        <f aca="false">IF(E12="Weekly",'Setup &amp; Assumptions'!$B$6,IF(E12="Every 2 Weeks",'Setup &amp; Assumptions'!$B$7,IF(E12="Every 4 Weeks",'Setup &amp; Assumptions'!$B$8,IF(E12="Monthly",'Setup &amp; Assumptions'!$B$9,IF(E12="Quarterly",'Setup &amp; Assumptions'!$B$10,IF(E12="Custom",F12,0))))))</f>
        <v>0</v>
      </c>
      <c r="U12" s="8" t="n">
        <f aca="false">IF(OR(I12="Canceled",G12=""),0,G12*T12)</f>
        <v>0</v>
      </c>
      <c r="V12" s="8" t="n">
        <f aca="false">U12/12</f>
        <v>0</v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5"/>
      <c r="H13" s="6"/>
      <c r="I13" s="4"/>
      <c r="J13" s="4"/>
      <c r="K13" s="6"/>
      <c r="L13" s="4"/>
      <c r="M13" s="5"/>
      <c r="N13" s="6"/>
      <c r="O13" s="4"/>
      <c r="P13" s="6"/>
      <c r="Q13" s="6"/>
      <c r="R13" s="6"/>
      <c r="S13" s="4"/>
      <c r="T13" s="7" t="n">
        <f aca="false">IF(E13="Weekly",'Setup &amp; Assumptions'!$B$6,IF(E13="Every 2 Weeks",'Setup &amp; Assumptions'!$B$7,IF(E13="Every 4 Weeks",'Setup &amp; Assumptions'!$B$8,IF(E13="Monthly",'Setup &amp; Assumptions'!$B$9,IF(E13="Quarterly",'Setup &amp; Assumptions'!$B$10,IF(E13="Custom",F13,0))))))</f>
        <v>0</v>
      </c>
      <c r="U13" s="8" t="n">
        <f aca="false">IF(OR(I13="Canceled",G13=""),0,G13*T13)</f>
        <v>0</v>
      </c>
      <c r="V13" s="8" t="n">
        <f aca="false">U13/12</f>
        <v>0</v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5"/>
      <c r="H14" s="6"/>
      <c r="I14" s="4"/>
      <c r="J14" s="4"/>
      <c r="K14" s="6"/>
      <c r="L14" s="4"/>
      <c r="M14" s="5"/>
      <c r="N14" s="6"/>
      <c r="O14" s="4"/>
      <c r="P14" s="6"/>
      <c r="Q14" s="6"/>
      <c r="R14" s="6"/>
      <c r="S14" s="4"/>
      <c r="T14" s="7" t="n">
        <f aca="false">IF(E14="Weekly",'Setup &amp; Assumptions'!$B$6,IF(E14="Every 2 Weeks",'Setup &amp; Assumptions'!$B$7,IF(E14="Every 4 Weeks",'Setup &amp; Assumptions'!$B$8,IF(E14="Monthly",'Setup &amp; Assumptions'!$B$9,IF(E14="Quarterly",'Setup &amp; Assumptions'!$B$10,IF(E14="Custom",F14,0))))))</f>
        <v>0</v>
      </c>
      <c r="U14" s="8" t="n">
        <f aca="false">IF(OR(I14="Canceled",G14=""),0,G14*T14)</f>
        <v>0</v>
      </c>
      <c r="V14" s="8" t="n">
        <f aca="false">U14/12</f>
        <v>0</v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5"/>
      <c r="H15" s="6"/>
      <c r="I15" s="4"/>
      <c r="J15" s="4"/>
      <c r="K15" s="6"/>
      <c r="L15" s="4"/>
      <c r="M15" s="5"/>
      <c r="N15" s="6"/>
      <c r="O15" s="4"/>
      <c r="P15" s="6"/>
      <c r="Q15" s="6"/>
      <c r="R15" s="6"/>
      <c r="S15" s="4"/>
      <c r="T15" s="7" t="n">
        <f aca="false">IF(E15="Weekly",'Setup &amp; Assumptions'!$B$6,IF(E15="Every 2 Weeks",'Setup &amp; Assumptions'!$B$7,IF(E15="Every 4 Weeks",'Setup &amp; Assumptions'!$B$8,IF(E15="Monthly",'Setup &amp; Assumptions'!$B$9,IF(E15="Quarterly",'Setup &amp; Assumptions'!$B$10,IF(E15="Custom",F15,0))))))</f>
        <v>0</v>
      </c>
      <c r="U15" s="8" t="n">
        <f aca="false">IF(OR(I15="Canceled",G15=""),0,G15*T15)</f>
        <v>0</v>
      </c>
      <c r="V15" s="8" t="n">
        <f aca="false">U15/12</f>
        <v>0</v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5"/>
      <c r="H16" s="6"/>
      <c r="I16" s="4"/>
      <c r="J16" s="4"/>
      <c r="K16" s="6"/>
      <c r="L16" s="4"/>
      <c r="M16" s="5"/>
      <c r="N16" s="6"/>
      <c r="O16" s="4"/>
      <c r="P16" s="6"/>
      <c r="Q16" s="6"/>
      <c r="R16" s="6"/>
      <c r="S16" s="4"/>
      <c r="T16" s="7" t="n">
        <f aca="false">IF(E16="Weekly",'Setup &amp; Assumptions'!$B$6,IF(E16="Every 2 Weeks",'Setup &amp; Assumptions'!$B$7,IF(E16="Every 4 Weeks",'Setup &amp; Assumptions'!$B$8,IF(E16="Monthly",'Setup &amp; Assumptions'!$B$9,IF(E16="Quarterly",'Setup &amp; Assumptions'!$B$10,IF(E16="Custom",F16,0))))))</f>
        <v>0</v>
      </c>
      <c r="U16" s="8" t="n">
        <f aca="false">IF(OR(I16="Canceled",G16=""),0,G16*T16)</f>
        <v>0</v>
      </c>
      <c r="V16" s="8" t="n">
        <f aca="false">U16/12</f>
        <v>0</v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5"/>
      <c r="H17" s="6"/>
      <c r="I17" s="4"/>
      <c r="J17" s="4"/>
      <c r="K17" s="6"/>
      <c r="L17" s="4"/>
      <c r="M17" s="5"/>
      <c r="N17" s="6"/>
      <c r="O17" s="4"/>
      <c r="P17" s="6"/>
      <c r="Q17" s="6"/>
      <c r="R17" s="6"/>
      <c r="S17" s="4"/>
      <c r="T17" s="7" t="n">
        <f aca="false">IF(E17="Weekly",'Setup &amp; Assumptions'!$B$6,IF(E17="Every 2 Weeks",'Setup &amp; Assumptions'!$B$7,IF(E17="Every 4 Weeks",'Setup &amp; Assumptions'!$B$8,IF(E17="Monthly",'Setup &amp; Assumptions'!$B$9,IF(E17="Quarterly",'Setup &amp; Assumptions'!$B$10,IF(E17="Custom",F17,0))))))</f>
        <v>0</v>
      </c>
      <c r="U17" s="8" t="n">
        <f aca="false">IF(OR(I17="Canceled",G17=""),0,G17*T17)</f>
        <v>0</v>
      </c>
      <c r="V17" s="8" t="n">
        <f aca="false">U17/12</f>
        <v>0</v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5"/>
      <c r="H18" s="6"/>
      <c r="I18" s="4"/>
      <c r="J18" s="4"/>
      <c r="K18" s="6"/>
      <c r="L18" s="4"/>
      <c r="M18" s="5"/>
      <c r="N18" s="6"/>
      <c r="O18" s="4"/>
      <c r="P18" s="6"/>
      <c r="Q18" s="6"/>
      <c r="R18" s="6"/>
      <c r="S18" s="4"/>
      <c r="T18" s="7" t="n">
        <f aca="false">IF(E18="Weekly",'Setup &amp; Assumptions'!$B$6,IF(E18="Every 2 Weeks",'Setup &amp; Assumptions'!$B$7,IF(E18="Every 4 Weeks",'Setup &amp; Assumptions'!$B$8,IF(E18="Monthly",'Setup &amp; Assumptions'!$B$9,IF(E18="Quarterly",'Setup &amp; Assumptions'!$B$10,IF(E18="Custom",F18,0))))))</f>
        <v>0</v>
      </c>
      <c r="U18" s="8" t="n">
        <f aca="false">IF(OR(I18="Canceled",G18=""),0,G18*T18)</f>
        <v>0</v>
      </c>
      <c r="V18" s="8" t="n">
        <f aca="false">U18/12</f>
        <v>0</v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5"/>
      <c r="H19" s="6"/>
      <c r="I19" s="4"/>
      <c r="J19" s="4"/>
      <c r="K19" s="6"/>
      <c r="L19" s="4"/>
      <c r="M19" s="5"/>
      <c r="N19" s="6"/>
      <c r="O19" s="4"/>
      <c r="P19" s="6"/>
      <c r="Q19" s="6"/>
      <c r="R19" s="6"/>
      <c r="S19" s="4"/>
      <c r="T19" s="7" t="n">
        <f aca="false">IF(E19="Weekly",'Setup &amp; Assumptions'!$B$6,IF(E19="Every 2 Weeks",'Setup &amp; Assumptions'!$B$7,IF(E19="Every 4 Weeks",'Setup &amp; Assumptions'!$B$8,IF(E19="Monthly",'Setup &amp; Assumptions'!$B$9,IF(E19="Quarterly",'Setup &amp; Assumptions'!$B$10,IF(E19="Custom",F19,0))))))</f>
        <v>0</v>
      </c>
      <c r="U19" s="8" t="n">
        <f aca="false">IF(OR(I19="Canceled",G19=""),0,G19*T19)</f>
        <v>0</v>
      </c>
      <c r="V19" s="8" t="n">
        <f aca="false">U19/12</f>
        <v>0</v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5"/>
      <c r="H20" s="6"/>
      <c r="I20" s="4"/>
      <c r="J20" s="4"/>
      <c r="K20" s="6"/>
      <c r="L20" s="4"/>
      <c r="M20" s="5"/>
      <c r="N20" s="6"/>
      <c r="O20" s="4"/>
      <c r="P20" s="6"/>
      <c r="Q20" s="6"/>
      <c r="R20" s="6"/>
      <c r="S20" s="4"/>
      <c r="T20" s="7" t="n">
        <f aca="false">IF(E20="Weekly",'Setup &amp; Assumptions'!$B$6,IF(E20="Every 2 Weeks",'Setup &amp; Assumptions'!$B$7,IF(E20="Every 4 Weeks",'Setup &amp; Assumptions'!$B$8,IF(E20="Monthly",'Setup &amp; Assumptions'!$B$9,IF(E20="Quarterly",'Setup &amp; Assumptions'!$B$10,IF(E20="Custom",F20,0))))))</f>
        <v>0</v>
      </c>
      <c r="U20" s="8" t="n">
        <f aca="false">IF(OR(I20="Canceled",G20=""),0,G20*T20)</f>
        <v>0</v>
      </c>
      <c r="V20" s="8" t="n">
        <f aca="false">U20/12</f>
        <v>0</v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5"/>
      <c r="H21" s="6"/>
      <c r="I21" s="4"/>
      <c r="J21" s="4"/>
      <c r="K21" s="6"/>
      <c r="L21" s="4"/>
      <c r="M21" s="5"/>
      <c r="N21" s="6"/>
      <c r="O21" s="4"/>
      <c r="P21" s="6"/>
      <c r="Q21" s="6"/>
      <c r="R21" s="6"/>
      <c r="S21" s="4"/>
      <c r="T21" s="7" t="n">
        <f aca="false">IF(E21="Weekly",'Setup &amp; Assumptions'!$B$6,IF(E21="Every 2 Weeks",'Setup &amp; Assumptions'!$B$7,IF(E21="Every 4 Weeks",'Setup &amp; Assumptions'!$B$8,IF(E21="Monthly",'Setup &amp; Assumptions'!$B$9,IF(E21="Quarterly",'Setup &amp; Assumptions'!$B$10,IF(E21="Custom",F21,0))))))</f>
        <v>0</v>
      </c>
      <c r="U21" s="8" t="n">
        <f aca="false">IF(OR(I21="Canceled",G21=""),0,G21*T21)</f>
        <v>0</v>
      </c>
      <c r="V21" s="8" t="n">
        <f aca="false">U21/12</f>
        <v>0</v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5"/>
      <c r="H22" s="6"/>
      <c r="I22" s="4"/>
      <c r="J22" s="4"/>
      <c r="K22" s="6"/>
      <c r="L22" s="4"/>
      <c r="M22" s="5"/>
      <c r="N22" s="6"/>
      <c r="O22" s="4"/>
      <c r="P22" s="6"/>
      <c r="Q22" s="6"/>
      <c r="R22" s="6"/>
      <c r="S22" s="4"/>
      <c r="T22" s="7" t="n">
        <f aca="false">IF(E22="Weekly",'Setup &amp; Assumptions'!$B$6,IF(E22="Every 2 Weeks",'Setup &amp; Assumptions'!$B$7,IF(E22="Every 4 Weeks",'Setup &amp; Assumptions'!$B$8,IF(E22="Monthly",'Setup &amp; Assumptions'!$B$9,IF(E22="Quarterly",'Setup &amp; Assumptions'!$B$10,IF(E22="Custom",F22,0))))))</f>
        <v>0</v>
      </c>
      <c r="U22" s="8" t="n">
        <f aca="false">IF(OR(I22="Canceled",G22=""),0,G22*T22)</f>
        <v>0</v>
      </c>
      <c r="V22" s="8" t="n">
        <f aca="false">U22/12</f>
        <v>0</v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5"/>
      <c r="H23" s="6"/>
      <c r="I23" s="4"/>
      <c r="J23" s="4"/>
      <c r="K23" s="6"/>
      <c r="L23" s="4"/>
      <c r="M23" s="5"/>
      <c r="N23" s="6"/>
      <c r="O23" s="4"/>
      <c r="P23" s="6"/>
      <c r="Q23" s="6"/>
      <c r="R23" s="6"/>
      <c r="S23" s="4"/>
      <c r="T23" s="7" t="n">
        <f aca="false">IF(E23="Weekly",'Setup &amp; Assumptions'!$B$6,IF(E23="Every 2 Weeks",'Setup &amp; Assumptions'!$B$7,IF(E23="Every 4 Weeks",'Setup &amp; Assumptions'!$B$8,IF(E23="Monthly",'Setup &amp; Assumptions'!$B$9,IF(E23="Quarterly",'Setup &amp; Assumptions'!$B$10,IF(E23="Custom",F23,0))))))</f>
        <v>0</v>
      </c>
      <c r="U23" s="8" t="n">
        <f aca="false">IF(OR(I23="Canceled",G23=""),0,G23*T23)</f>
        <v>0</v>
      </c>
      <c r="V23" s="8" t="n">
        <f aca="false">U23/12</f>
        <v>0</v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5"/>
      <c r="H24" s="6"/>
      <c r="I24" s="4"/>
      <c r="J24" s="4"/>
      <c r="K24" s="6"/>
      <c r="L24" s="4"/>
      <c r="M24" s="5"/>
      <c r="N24" s="6"/>
      <c r="O24" s="4"/>
      <c r="P24" s="6"/>
      <c r="Q24" s="6"/>
      <c r="R24" s="6"/>
      <c r="S24" s="4"/>
      <c r="T24" s="7" t="n">
        <f aca="false">IF(E24="Weekly",'Setup &amp; Assumptions'!$B$6,IF(E24="Every 2 Weeks",'Setup &amp; Assumptions'!$B$7,IF(E24="Every 4 Weeks",'Setup &amp; Assumptions'!$B$8,IF(E24="Monthly",'Setup &amp; Assumptions'!$B$9,IF(E24="Quarterly",'Setup &amp; Assumptions'!$B$10,IF(E24="Custom",F24,0))))))</f>
        <v>0</v>
      </c>
      <c r="U24" s="8" t="n">
        <f aca="false">IF(OR(I24="Canceled",G24=""),0,G24*T24)</f>
        <v>0</v>
      </c>
      <c r="V24" s="8" t="n">
        <f aca="false">U24/12</f>
        <v>0</v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5"/>
      <c r="H25" s="6"/>
      <c r="I25" s="4"/>
      <c r="J25" s="4"/>
      <c r="K25" s="6"/>
      <c r="L25" s="4"/>
      <c r="M25" s="5"/>
      <c r="N25" s="6"/>
      <c r="O25" s="4"/>
      <c r="P25" s="6"/>
      <c r="Q25" s="6"/>
      <c r="R25" s="6"/>
      <c r="S25" s="4"/>
      <c r="T25" s="7" t="n">
        <f aca="false">IF(E25="Weekly",'Setup &amp; Assumptions'!$B$6,IF(E25="Every 2 Weeks",'Setup &amp; Assumptions'!$B$7,IF(E25="Every 4 Weeks",'Setup &amp; Assumptions'!$B$8,IF(E25="Monthly",'Setup &amp; Assumptions'!$B$9,IF(E25="Quarterly",'Setup &amp; Assumptions'!$B$10,IF(E25="Custom",F25,0))))))</f>
        <v>0</v>
      </c>
      <c r="U25" s="8" t="n">
        <f aca="false">IF(OR(I25="Canceled",G25=""),0,G25*T25)</f>
        <v>0</v>
      </c>
      <c r="V25" s="8" t="n">
        <f aca="false">U25/12</f>
        <v>0</v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5"/>
      <c r="H26" s="6"/>
      <c r="I26" s="4"/>
      <c r="J26" s="4"/>
      <c r="K26" s="6"/>
      <c r="L26" s="4"/>
      <c r="M26" s="5"/>
      <c r="N26" s="6"/>
      <c r="O26" s="4"/>
      <c r="P26" s="6"/>
      <c r="Q26" s="6"/>
      <c r="R26" s="6"/>
      <c r="S26" s="4"/>
      <c r="T26" s="7" t="n">
        <f aca="false">IF(E26="Weekly",'Setup &amp; Assumptions'!$B$6,IF(E26="Every 2 Weeks",'Setup &amp; Assumptions'!$B$7,IF(E26="Every 4 Weeks",'Setup &amp; Assumptions'!$B$8,IF(E26="Monthly",'Setup &amp; Assumptions'!$B$9,IF(E26="Quarterly",'Setup &amp; Assumptions'!$B$10,IF(E26="Custom",F26,0))))))</f>
        <v>0</v>
      </c>
      <c r="U26" s="8" t="n">
        <f aca="false">IF(OR(I26="Canceled",G26=""),0,G26*T26)</f>
        <v>0</v>
      </c>
      <c r="V26" s="8" t="n">
        <f aca="false">U26/12</f>
        <v>0</v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5"/>
      <c r="H27" s="6"/>
      <c r="I27" s="4"/>
      <c r="J27" s="4"/>
      <c r="K27" s="6"/>
      <c r="L27" s="4"/>
      <c r="M27" s="5"/>
      <c r="N27" s="6"/>
      <c r="O27" s="4"/>
      <c r="P27" s="6"/>
      <c r="Q27" s="6"/>
      <c r="R27" s="6"/>
      <c r="S27" s="4"/>
      <c r="T27" s="7" t="n">
        <f aca="false">IF(E27="Weekly",'Setup &amp; Assumptions'!$B$6,IF(E27="Every 2 Weeks",'Setup &amp; Assumptions'!$B$7,IF(E27="Every 4 Weeks",'Setup &amp; Assumptions'!$B$8,IF(E27="Monthly",'Setup &amp; Assumptions'!$B$9,IF(E27="Quarterly",'Setup &amp; Assumptions'!$B$10,IF(E27="Custom",F27,0))))))</f>
        <v>0</v>
      </c>
      <c r="U27" s="8" t="n">
        <f aca="false">IF(OR(I27="Canceled",G27=""),0,G27*T27)</f>
        <v>0</v>
      </c>
      <c r="V27" s="8" t="n">
        <f aca="false">U27/12</f>
        <v>0</v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5"/>
      <c r="H28" s="6"/>
      <c r="I28" s="4"/>
      <c r="J28" s="4"/>
      <c r="K28" s="6"/>
      <c r="L28" s="4"/>
      <c r="M28" s="5"/>
      <c r="N28" s="6"/>
      <c r="O28" s="4"/>
      <c r="P28" s="6"/>
      <c r="Q28" s="6"/>
      <c r="R28" s="6"/>
      <c r="S28" s="4"/>
      <c r="T28" s="7" t="n">
        <f aca="false">IF(E28="Weekly",'Setup &amp; Assumptions'!$B$6,IF(E28="Every 2 Weeks",'Setup &amp; Assumptions'!$B$7,IF(E28="Every 4 Weeks",'Setup &amp; Assumptions'!$B$8,IF(E28="Monthly",'Setup &amp; Assumptions'!$B$9,IF(E28="Quarterly",'Setup &amp; Assumptions'!$B$10,IF(E28="Custom",F28,0))))))</f>
        <v>0</v>
      </c>
      <c r="U28" s="8" t="n">
        <f aca="false">IF(OR(I28="Canceled",G28=""),0,G28*T28)</f>
        <v>0</v>
      </c>
      <c r="V28" s="8" t="n">
        <f aca="false">U28/12</f>
        <v>0</v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5"/>
      <c r="H29" s="6"/>
      <c r="I29" s="4"/>
      <c r="J29" s="4"/>
      <c r="K29" s="6"/>
      <c r="L29" s="4"/>
      <c r="M29" s="5"/>
      <c r="N29" s="6"/>
      <c r="O29" s="4"/>
      <c r="P29" s="6"/>
      <c r="Q29" s="6"/>
      <c r="R29" s="6"/>
      <c r="S29" s="4"/>
      <c r="T29" s="7" t="n">
        <f aca="false">IF(E29="Weekly",'Setup &amp; Assumptions'!$B$6,IF(E29="Every 2 Weeks",'Setup &amp; Assumptions'!$B$7,IF(E29="Every 4 Weeks",'Setup &amp; Assumptions'!$B$8,IF(E29="Monthly",'Setup &amp; Assumptions'!$B$9,IF(E29="Quarterly",'Setup &amp; Assumptions'!$B$10,IF(E29="Custom",F29,0))))))</f>
        <v>0</v>
      </c>
      <c r="U29" s="8" t="n">
        <f aca="false">IF(OR(I29="Canceled",G29=""),0,G29*T29)</f>
        <v>0</v>
      </c>
      <c r="V29" s="8" t="n">
        <f aca="false">U29/12</f>
        <v>0</v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5"/>
      <c r="H30" s="6"/>
      <c r="I30" s="4"/>
      <c r="J30" s="4"/>
      <c r="K30" s="6"/>
      <c r="L30" s="4"/>
      <c r="M30" s="5"/>
      <c r="N30" s="6"/>
      <c r="O30" s="4"/>
      <c r="P30" s="6"/>
      <c r="Q30" s="6"/>
      <c r="R30" s="6"/>
      <c r="S30" s="4"/>
      <c r="T30" s="7" t="n">
        <f aca="false">IF(E30="Weekly",'Setup &amp; Assumptions'!$B$6,IF(E30="Every 2 Weeks",'Setup &amp; Assumptions'!$B$7,IF(E30="Every 4 Weeks",'Setup &amp; Assumptions'!$B$8,IF(E30="Monthly",'Setup &amp; Assumptions'!$B$9,IF(E30="Quarterly",'Setup &amp; Assumptions'!$B$10,IF(E30="Custom",F30,0))))))</f>
        <v>0</v>
      </c>
      <c r="U30" s="8" t="n">
        <f aca="false">IF(OR(I30="Canceled",G30=""),0,G30*T30)</f>
        <v>0</v>
      </c>
      <c r="V30" s="8" t="n">
        <f aca="false">U30/12</f>
        <v>0</v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5"/>
      <c r="H31" s="6"/>
      <c r="I31" s="4"/>
      <c r="J31" s="4"/>
      <c r="K31" s="6"/>
      <c r="L31" s="4"/>
      <c r="M31" s="5"/>
      <c r="N31" s="6"/>
      <c r="O31" s="4"/>
      <c r="P31" s="6"/>
      <c r="Q31" s="6"/>
      <c r="R31" s="6"/>
      <c r="S31" s="4"/>
      <c r="T31" s="7" t="n">
        <f aca="false">IF(E31="Weekly",'Setup &amp; Assumptions'!$B$6,IF(E31="Every 2 Weeks",'Setup &amp; Assumptions'!$B$7,IF(E31="Every 4 Weeks",'Setup &amp; Assumptions'!$B$8,IF(E31="Monthly",'Setup &amp; Assumptions'!$B$9,IF(E31="Quarterly",'Setup &amp; Assumptions'!$B$10,IF(E31="Custom",F31,0))))))</f>
        <v>0</v>
      </c>
      <c r="U31" s="8" t="n">
        <f aca="false">IF(OR(I31="Canceled",G31=""),0,G31*T31)</f>
        <v>0</v>
      </c>
      <c r="V31" s="8" t="n">
        <f aca="false">U31/12</f>
        <v>0</v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5"/>
      <c r="H32" s="6"/>
      <c r="I32" s="4"/>
      <c r="J32" s="4"/>
      <c r="K32" s="6"/>
      <c r="L32" s="4"/>
      <c r="M32" s="5"/>
      <c r="N32" s="6"/>
      <c r="O32" s="4"/>
      <c r="P32" s="6"/>
      <c r="Q32" s="6"/>
      <c r="R32" s="6"/>
      <c r="S32" s="4"/>
      <c r="T32" s="7" t="n">
        <f aca="false">IF(E32="Weekly",'Setup &amp; Assumptions'!$B$6,IF(E32="Every 2 Weeks",'Setup &amp; Assumptions'!$B$7,IF(E32="Every 4 Weeks",'Setup &amp; Assumptions'!$B$8,IF(E32="Monthly",'Setup &amp; Assumptions'!$B$9,IF(E32="Quarterly",'Setup &amp; Assumptions'!$B$10,IF(E32="Custom",F32,0))))))</f>
        <v>0</v>
      </c>
      <c r="U32" s="8" t="n">
        <f aca="false">IF(OR(I32="Canceled",G32=""),0,G32*T32)</f>
        <v>0</v>
      </c>
      <c r="V32" s="8" t="n">
        <f aca="false">U32/12</f>
        <v>0</v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5"/>
      <c r="H33" s="6"/>
      <c r="I33" s="4"/>
      <c r="J33" s="4"/>
      <c r="K33" s="6"/>
      <c r="L33" s="4"/>
      <c r="M33" s="5"/>
      <c r="N33" s="6"/>
      <c r="O33" s="4"/>
      <c r="P33" s="6"/>
      <c r="Q33" s="6"/>
      <c r="R33" s="6"/>
      <c r="S33" s="4"/>
      <c r="T33" s="7" t="n">
        <f aca="false">IF(E33="Weekly",'Setup &amp; Assumptions'!$B$6,IF(E33="Every 2 Weeks",'Setup &amp; Assumptions'!$B$7,IF(E33="Every 4 Weeks",'Setup &amp; Assumptions'!$B$8,IF(E33="Monthly",'Setup &amp; Assumptions'!$B$9,IF(E33="Quarterly",'Setup &amp; Assumptions'!$B$10,IF(E33="Custom",F33,0))))))</f>
        <v>0</v>
      </c>
      <c r="U33" s="8" t="n">
        <f aca="false">IF(OR(I33="Canceled",G33=""),0,G33*T33)</f>
        <v>0</v>
      </c>
      <c r="V33" s="8" t="n">
        <f aca="false">U33/12</f>
        <v>0</v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5"/>
      <c r="H34" s="6"/>
      <c r="I34" s="4"/>
      <c r="J34" s="4"/>
      <c r="K34" s="6"/>
      <c r="L34" s="4"/>
      <c r="M34" s="5"/>
      <c r="N34" s="6"/>
      <c r="O34" s="4"/>
      <c r="P34" s="6"/>
      <c r="Q34" s="6"/>
      <c r="R34" s="6"/>
      <c r="S34" s="4"/>
      <c r="T34" s="7" t="n">
        <f aca="false">IF(E34="Weekly",'Setup &amp; Assumptions'!$B$6,IF(E34="Every 2 Weeks",'Setup &amp; Assumptions'!$B$7,IF(E34="Every 4 Weeks",'Setup &amp; Assumptions'!$B$8,IF(E34="Monthly",'Setup &amp; Assumptions'!$B$9,IF(E34="Quarterly",'Setup &amp; Assumptions'!$B$10,IF(E34="Custom",F34,0))))))</f>
        <v>0</v>
      </c>
      <c r="U34" s="8" t="n">
        <f aca="false">IF(OR(I34="Canceled",G34=""),0,G34*T34)</f>
        <v>0</v>
      </c>
      <c r="V34" s="8" t="n">
        <f aca="false">U34/12</f>
        <v>0</v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5"/>
      <c r="H35" s="6"/>
      <c r="I35" s="4"/>
      <c r="J35" s="4"/>
      <c r="K35" s="6"/>
      <c r="L35" s="4"/>
      <c r="M35" s="5"/>
      <c r="N35" s="6"/>
      <c r="O35" s="4"/>
      <c r="P35" s="6"/>
      <c r="Q35" s="6"/>
      <c r="R35" s="6"/>
      <c r="S35" s="4"/>
      <c r="T35" s="7" t="n">
        <f aca="false">IF(E35="Weekly",'Setup &amp; Assumptions'!$B$6,IF(E35="Every 2 Weeks",'Setup &amp; Assumptions'!$B$7,IF(E35="Every 4 Weeks",'Setup &amp; Assumptions'!$B$8,IF(E35="Monthly",'Setup &amp; Assumptions'!$B$9,IF(E35="Quarterly",'Setup &amp; Assumptions'!$B$10,IF(E35="Custom",F35,0))))))</f>
        <v>0</v>
      </c>
      <c r="U35" s="8" t="n">
        <f aca="false">IF(OR(I35="Canceled",G35=""),0,G35*T35)</f>
        <v>0</v>
      </c>
      <c r="V35" s="8" t="n">
        <f aca="false">U35/12</f>
        <v>0</v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5"/>
      <c r="H36" s="6"/>
      <c r="I36" s="4"/>
      <c r="J36" s="4"/>
      <c r="K36" s="6"/>
      <c r="L36" s="4"/>
      <c r="M36" s="5"/>
      <c r="N36" s="6"/>
      <c r="O36" s="4"/>
      <c r="P36" s="6"/>
      <c r="Q36" s="6"/>
      <c r="R36" s="6"/>
      <c r="S36" s="4"/>
      <c r="T36" s="7" t="n">
        <f aca="false">IF(E36="Weekly",'Setup &amp; Assumptions'!$B$6,IF(E36="Every 2 Weeks",'Setup &amp; Assumptions'!$B$7,IF(E36="Every 4 Weeks",'Setup &amp; Assumptions'!$B$8,IF(E36="Monthly",'Setup &amp; Assumptions'!$B$9,IF(E36="Quarterly",'Setup &amp; Assumptions'!$B$10,IF(E36="Custom",F36,0))))))</f>
        <v>0</v>
      </c>
      <c r="U36" s="8" t="n">
        <f aca="false">IF(OR(I36="Canceled",G36=""),0,G36*T36)</f>
        <v>0</v>
      </c>
      <c r="V36" s="8" t="n">
        <f aca="false">U36/12</f>
        <v>0</v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5"/>
      <c r="H37" s="6"/>
      <c r="I37" s="4"/>
      <c r="J37" s="4"/>
      <c r="K37" s="6"/>
      <c r="L37" s="4"/>
      <c r="M37" s="5"/>
      <c r="N37" s="6"/>
      <c r="O37" s="4"/>
      <c r="P37" s="6"/>
      <c r="Q37" s="6"/>
      <c r="R37" s="6"/>
      <c r="S37" s="4"/>
      <c r="T37" s="7" t="n">
        <f aca="false">IF(E37="Weekly",'Setup &amp; Assumptions'!$B$6,IF(E37="Every 2 Weeks",'Setup &amp; Assumptions'!$B$7,IF(E37="Every 4 Weeks",'Setup &amp; Assumptions'!$B$8,IF(E37="Monthly",'Setup &amp; Assumptions'!$B$9,IF(E37="Quarterly",'Setup &amp; Assumptions'!$B$10,IF(E37="Custom",F37,0))))))</f>
        <v>0</v>
      </c>
      <c r="U37" s="8" t="n">
        <f aca="false">IF(OR(I37="Canceled",G37=""),0,G37*T37)</f>
        <v>0</v>
      </c>
      <c r="V37" s="8" t="n">
        <f aca="false">U37/12</f>
        <v>0</v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5"/>
      <c r="H38" s="6"/>
      <c r="I38" s="4"/>
      <c r="J38" s="4"/>
      <c r="K38" s="6"/>
      <c r="L38" s="4"/>
      <c r="M38" s="5"/>
      <c r="N38" s="6"/>
      <c r="O38" s="4"/>
      <c r="P38" s="6"/>
      <c r="Q38" s="6"/>
      <c r="R38" s="6"/>
      <c r="S38" s="4"/>
      <c r="T38" s="7" t="n">
        <f aca="false">IF(E38="Weekly",'Setup &amp; Assumptions'!$B$6,IF(E38="Every 2 Weeks",'Setup &amp; Assumptions'!$B$7,IF(E38="Every 4 Weeks",'Setup &amp; Assumptions'!$B$8,IF(E38="Monthly",'Setup &amp; Assumptions'!$B$9,IF(E38="Quarterly",'Setup &amp; Assumptions'!$B$10,IF(E38="Custom",F38,0))))))</f>
        <v>0</v>
      </c>
      <c r="U38" s="8" t="n">
        <f aca="false">IF(OR(I38="Canceled",G38=""),0,G38*T38)</f>
        <v>0</v>
      </c>
      <c r="V38" s="8" t="n">
        <f aca="false">U38/12</f>
        <v>0</v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5"/>
      <c r="H39" s="6"/>
      <c r="I39" s="4"/>
      <c r="J39" s="4"/>
      <c r="K39" s="6"/>
      <c r="L39" s="4"/>
      <c r="M39" s="5"/>
      <c r="N39" s="6"/>
      <c r="O39" s="4"/>
      <c r="P39" s="6"/>
      <c r="Q39" s="6"/>
      <c r="R39" s="6"/>
      <c r="S39" s="4"/>
      <c r="T39" s="7" t="n">
        <f aca="false">IF(E39="Weekly",'Setup &amp; Assumptions'!$B$6,IF(E39="Every 2 Weeks",'Setup &amp; Assumptions'!$B$7,IF(E39="Every 4 Weeks",'Setup &amp; Assumptions'!$B$8,IF(E39="Monthly",'Setup &amp; Assumptions'!$B$9,IF(E39="Quarterly",'Setup &amp; Assumptions'!$B$10,IF(E39="Custom",F39,0))))))</f>
        <v>0</v>
      </c>
      <c r="U39" s="8" t="n">
        <f aca="false">IF(OR(I39="Canceled",G39=""),0,G39*T39)</f>
        <v>0</v>
      </c>
      <c r="V39" s="8" t="n">
        <f aca="false">U39/12</f>
        <v>0</v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5"/>
      <c r="H40" s="6"/>
      <c r="I40" s="4"/>
      <c r="J40" s="4"/>
      <c r="K40" s="6"/>
      <c r="L40" s="4"/>
      <c r="M40" s="5"/>
      <c r="N40" s="6"/>
      <c r="O40" s="4"/>
      <c r="P40" s="6"/>
      <c r="Q40" s="6"/>
      <c r="R40" s="6"/>
      <c r="S40" s="4"/>
      <c r="T40" s="7" t="n">
        <f aca="false">IF(E40="Weekly",'Setup &amp; Assumptions'!$B$6,IF(E40="Every 2 Weeks",'Setup &amp; Assumptions'!$B$7,IF(E40="Every 4 Weeks",'Setup &amp; Assumptions'!$B$8,IF(E40="Monthly",'Setup &amp; Assumptions'!$B$9,IF(E40="Quarterly",'Setup &amp; Assumptions'!$B$10,IF(E40="Custom",F40,0))))))</f>
        <v>0</v>
      </c>
      <c r="U40" s="8" t="n">
        <f aca="false">IF(OR(I40="Canceled",G40=""),0,G40*T40)</f>
        <v>0</v>
      </c>
      <c r="V40" s="8" t="n">
        <f aca="false">U40/12</f>
        <v>0</v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5"/>
      <c r="H41" s="6"/>
      <c r="I41" s="4"/>
      <c r="J41" s="4"/>
      <c r="K41" s="6"/>
      <c r="L41" s="4"/>
      <c r="M41" s="5"/>
      <c r="N41" s="6"/>
      <c r="O41" s="4"/>
      <c r="P41" s="6"/>
      <c r="Q41" s="6"/>
      <c r="R41" s="6"/>
      <c r="S41" s="4"/>
      <c r="T41" s="7" t="n">
        <f aca="false">IF(E41="Weekly",'Setup &amp; Assumptions'!$B$6,IF(E41="Every 2 Weeks",'Setup &amp; Assumptions'!$B$7,IF(E41="Every 4 Weeks",'Setup &amp; Assumptions'!$B$8,IF(E41="Monthly",'Setup &amp; Assumptions'!$B$9,IF(E41="Quarterly",'Setup &amp; Assumptions'!$B$10,IF(E41="Custom",F41,0))))))</f>
        <v>0</v>
      </c>
      <c r="U41" s="8" t="n">
        <f aca="false">IF(OR(I41="Canceled",G41=""),0,G41*T41)</f>
        <v>0</v>
      </c>
      <c r="V41" s="8" t="n">
        <f aca="false">U41/12</f>
        <v>0</v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5"/>
      <c r="H42" s="6"/>
      <c r="I42" s="4"/>
      <c r="J42" s="4"/>
      <c r="K42" s="6"/>
      <c r="L42" s="4"/>
      <c r="M42" s="5"/>
      <c r="N42" s="6"/>
      <c r="O42" s="4"/>
      <c r="P42" s="6"/>
      <c r="Q42" s="6"/>
      <c r="R42" s="6"/>
      <c r="S42" s="4"/>
      <c r="T42" s="7" t="n">
        <f aca="false">IF(E42="Weekly",'Setup &amp; Assumptions'!$B$6,IF(E42="Every 2 Weeks",'Setup &amp; Assumptions'!$B$7,IF(E42="Every 4 Weeks",'Setup &amp; Assumptions'!$B$8,IF(E42="Monthly",'Setup &amp; Assumptions'!$B$9,IF(E42="Quarterly",'Setup &amp; Assumptions'!$B$10,IF(E42="Custom",F42,0))))))</f>
        <v>0</v>
      </c>
      <c r="U42" s="8" t="n">
        <f aca="false">IF(OR(I42="Canceled",G42=""),0,G42*T42)</f>
        <v>0</v>
      </c>
      <c r="V42" s="8" t="n">
        <f aca="false">U42/12</f>
        <v>0</v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5"/>
      <c r="H43" s="6"/>
      <c r="I43" s="4"/>
      <c r="J43" s="4"/>
      <c r="K43" s="6"/>
      <c r="L43" s="4"/>
      <c r="M43" s="5"/>
      <c r="N43" s="6"/>
      <c r="O43" s="4"/>
      <c r="P43" s="6"/>
      <c r="Q43" s="6"/>
      <c r="R43" s="6"/>
      <c r="S43" s="4"/>
      <c r="T43" s="7" t="n">
        <f aca="false">IF(E43="Weekly",'Setup &amp; Assumptions'!$B$6,IF(E43="Every 2 Weeks",'Setup &amp; Assumptions'!$B$7,IF(E43="Every 4 Weeks",'Setup &amp; Assumptions'!$B$8,IF(E43="Monthly",'Setup &amp; Assumptions'!$B$9,IF(E43="Quarterly",'Setup &amp; Assumptions'!$B$10,IF(E43="Custom",F43,0))))))</f>
        <v>0</v>
      </c>
      <c r="U43" s="8" t="n">
        <f aca="false">IF(OR(I43="Canceled",G43=""),0,G43*T43)</f>
        <v>0</v>
      </c>
      <c r="V43" s="8" t="n">
        <f aca="false">U43/12</f>
        <v>0</v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5"/>
      <c r="H44" s="6"/>
      <c r="I44" s="4"/>
      <c r="J44" s="4"/>
      <c r="K44" s="6"/>
      <c r="L44" s="4"/>
      <c r="M44" s="5"/>
      <c r="N44" s="6"/>
      <c r="O44" s="4"/>
      <c r="P44" s="6"/>
      <c r="Q44" s="6"/>
      <c r="R44" s="6"/>
      <c r="S44" s="4"/>
      <c r="T44" s="7" t="n">
        <f aca="false">IF(E44="Weekly",'Setup &amp; Assumptions'!$B$6,IF(E44="Every 2 Weeks",'Setup &amp; Assumptions'!$B$7,IF(E44="Every 4 Weeks",'Setup &amp; Assumptions'!$B$8,IF(E44="Monthly",'Setup &amp; Assumptions'!$B$9,IF(E44="Quarterly",'Setup &amp; Assumptions'!$B$10,IF(E44="Custom",F44,0))))))</f>
        <v>0</v>
      </c>
      <c r="U44" s="8" t="n">
        <f aca="false">IF(OR(I44="Canceled",G44=""),0,G44*T44)</f>
        <v>0</v>
      </c>
      <c r="V44" s="8" t="n">
        <f aca="false">U44/12</f>
        <v>0</v>
      </c>
    </row>
    <row r="45" customFormat="false" ht="15" hidden="false" customHeight="false" outlineLevel="0" collapsed="false">
      <c r="A45" s="4"/>
      <c r="B45" s="4"/>
      <c r="C45" s="4"/>
      <c r="D45" s="4"/>
      <c r="E45" s="4"/>
      <c r="F45" s="4"/>
      <c r="G45" s="5"/>
      <c r="H45" s="6"/>
      <c r="I45" s="4"/>
      <c r="J45" s="4"/>
      <c r="K45" s="6"/>
      <c r="L45" s="4"/>
      <c r="M45" s="5"/>
      <c r="N45" s="6"/>
      <c r="O45" s="4"/>
      <c r="P45" s="6"/>
      <c r="Q45" s="6"/>
      <c r="R45" s="6"/>
      <c r="S45" s="4"/>
      <c r="T45" s="7" t="n">
        <f aca="false">IF(E45="Weekly",'Setup &amp; Assumptions'!$B$6,IF(E45="Every 2 Weeks",'Setup &amp; Assumptions'!$B$7,IF(E45="Every 4 Weeks",'Setup &amp; Assumptions'!$B$8,IF(E45="Monthly",'Setup &amp; Assumptions'!$B$9,IF(E45="Quarterly",'Setup &amp; Assumptions'!$B$10,IF(E45="Custom",F45,0))))))</f>
        <v>0</v>
      </c>
      <c r="U45" s="8" t="n">
        <f aca="false">IF(OR(I45="Canceled",G45=""),0,G45*T45)</f>
        <v>0</v>
      </c>
      <c r="V45" s="8" t="n">
        <f aca="false">U45/12</f>
        <v>0</v>
      </c>
    </row>
    <row r="46" customFormat="false" ht="15" hidden="false" customHeight="false" outlineLevel="0" collapsed="false">
      <c r="A46" s="4"/>
      <c r="B46" s="4"/>
      <c r="C46" s="4"/>
      <c r="D46" s="4"/>
      <c r="E46" s="4"/>
      <c r="F46" s="4"/>
      <c r="G46" s="5"/>
      <c r="H46" s="6"/>
      <c r="I46" s="4"/>
      <c r="J46" s="4"/>
      <c r="K46" s="6"/>
      <c r="L46" s="4"/>
      <c r="M46" s="5"/>
      <c r="N46" s="6"/>
      <c r="O46" s="4"/>
      <c r="P46" s="6"/>
      <c r="Q46" s="6"/>
      <c r="R46" s="6"/>
      <c r="S46" s="4"/>
      <c r="T46" s="7" t="n">
        <f aca="false">IF(E46="Weekly",'Setup &amp; Assumptions'!$B$6,IF(E46="Every 2 Weeks",'Setup &amp; Assumptions'!$B$7,IF(E46="Every 4 Weeks",'Setup &amp; Assumptions'!$B$8,IF(E46="Monthly",'Setup &amp; Assumptions'!$B$9,IF(E46="Quarterly",'Setup &amp; Assumptions'!$B$10,IF(E46="Custom",F46,0))))))</f>
        <v>0</v>
      </c>
      <c r="U46" s="8" t="n">
        <f aca="false">IF(OR(I46="Canceled",G46=""),0,G46*T46)</f>
        <v>0</v>
      </c>
      <c r="V46" s="8" t="n">
        <f aca="false">U46/12</f>
        <v>0</v>
      </c>
    </row>
    <row r="47" customFormat="false" ht="15" hidden="false" customHeight="false" outlineLevel="0" collapsed="false">
      <c r="A47" s="4"/>
      <c r="B47" s="4"/>
      <c r="C47" s="4"/>
      <c r="D47" s="4"/>
      <c r="E47" s="4"/>
      <c r="F47" s="4"/>
      <c r="G47" s="5"/>
      <c r="H47" s="6"/>
      <c r="I47" s="4"/>
      <c r="J47" s="4"/>
      <c r="K47" s="6"/>
      <c r="L47" s="4"/>
      <c r="M47" s="5"/>
      <c r="N47" s="6"/>
      <c r="O47" s="4"/>
      <c r="P47" s="6"/>
      <c r="Q47" s="6"/>
      <c r="R47" s="6"/>
      <c r="S47" s="4"/>
      <c r="T47" s="7" t="n">
        <f aca="false">IF(E47="Weekly",'Setup &amp; Assumptions'!$B$6,IF(E47="Every 2 Weeks",'Setup &amp; Assumptions'!$B$7,IF(E47="Every 4 Weeks",'Setup &amp; Assumptions'!$B$8,IF(E47="Monthly",'Setup &amp; Assumptions'!$B$9,IF(E47="Quarterly",'Setup &amp; Assumptions'!$B$10,IF(E47="Custom",F47,0))))))</f>
        <v>0</v>
      </c>
      <c r="U47" s="8" t="n">
        <f aca="false">IF(OR(I47="Canceled",G47=""),0,G47*T47)</f>
        <v>0</v>
      </c>
      <c r="V47" s="8" t="n">
        <f aca="false">U47/12</f>
        <v>0</v>
      </c>
    </row>
    <row r="48" customFormat="false" ht="15" hidden="false" customHeight="false" outlineLevel="0" collapsed="false">
      <c r="A48" s="4"/>
      <c r="B48" s="4"/>
      <c r="C48" s="4"/>
      <c r="D48" s="4"/>
      <c r="E48" s="4"/>
      <c r="F48" s="4"/>
      <c r="G48" s="5"/>
      <c r="H48" s="6"/>
      <c r="I48" s="4"/>
      <c r="J48" s="4"/>
      <c r="K48" s="6"/>
      <c r="L48" s="4"/>
      <c r="M48" s="5"/>
      <c r="N48" s="6"/>
      <c r="O48" s="4"/>
      <c r="P48" s="6"/>
      <c r="Q48" s="6"/>
      <c r="R48" s="6"/>
      <c r="S48" s="4"/>
      <c r="T48" s="7" t="n">
        <f aca="false">IF(E48="Weekly",'Setup &amp; Assumptions'!$B$6,IF(E48="Every 2 Weeks",'Setup &amp; Assumptions'!$B$7,IF(E48="Every 4 Weeks",'Setup &amp; Assumptions'!$B$8,IF(E48="Monthly",'Setup &amp; Assumptions'!$B$9,IF(E48="Quarterly",'Setup &amp; Assumptions'!$B$10,IF(E48="Custom",F48,0))))))</f>
        <v>0</v>
      </c>
      <c r="U48" s="8" t="n">
        <f aca="false">IF(OR(I48="Canceled",G48=""),0,G48*T48)</f>
        <v>0</v>
      </c>
      <c r="V48" s="8" t="n">
        <f aca="false">U48/12</f>
        <v>0</v>
      </c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5"/>
      <c r="H49" s="6"/>
      <c r="I49" s="4"/>
      <c r="J49" s="4"/>
      <c r="K49" s="6"/>
      <c r="L49" s="4"/>
      <c r="M49" s="5"/>
      <c r="N49" s="6"/>
      <c r="O49" s="4"/>
      <c r="P49" s="6"/>
      <c r="Q49" s="6"/>
      <c r="R49" s="6"/>
      <c r="S49" s="4"/>
      <c r="T49" s="7" t="n">
        <f aca="false">IF(E49="Weekly",'Setup &amp; Assumptions'!$B$6,IF(E49="Every 2 Weeks",'Setup &amp; Assumptions'!$B$7,IF(E49="Every 4 Weeks",'Setup &amp; Assumptions'!$B$8,IF(E49="Monthly",'Setup &amp; Assumptions'!$B$9,IF(E49="Quarterly",'Setup &amp; Assumptions'!$B$10,IF(E49="Custom",F49,0))))))</f>
        <v>0</v>
      </c>
      <c r="U49" s="8" t="n">
        <f aca="false">IF(OR(I49="Canceled",G49=""),0,G49*T49)</f>
        <v>0</v>
      </c>
      <c r="V49" s="8" t="n">
        <f aca="false">U49/12</f>
        <v>0</v>
      </c>
    </row>
    <row r="50" customFormat="false" ht="15" hidden="false" customHeight="false" outlineLevel="0" collapsed="false">
      <c r="A50" s="4"/>
      <c r="B50" s="4"/>
      <c r="C50" s="4"/>
      <c r="D50" s="4"/>
      <c r="E50" s="4"/>
      <c r="F50" s="4"/>
      <c r="G50" s="5"/>
      <c r="H50" s="6"/>
      <c r="I50" s="4"/>
      <c r="J50" s="4"/>
      <c r="K50" s="6"/>
      <c r="L50" s="4"/>
      <c r="M50" s="5"/>
      <c r="N50" s="6"/>
      <c r="O50" s="4"/>
      <c r="P50" s="6"/>
      <c r="Q50" s="6"/>
      <c r="R50" s="6"/>
      <c r="S50" s="4"/>
      <c r="T50" s="7" t="n">
        <f aca="false">IF(E50="Weekly",'Setup &amp; Assumptions'!$B$6,IF(E50="Every 2 Weeks",'Setup &amp; Assumptions'!$B$7,IF(E50="Every 4 Weeks",'Setup &amp; Assumptions'!$B$8,IF(E50="Monthly",'Setup &amp; Assumptions'!$B$9,IF(E50="Quarterly",'Setup &amp; Assumptions'!$B$10,IF(E50="Custom",F50,0))))))</f>
        <v>0</v>
      </c>
      <c r="U50" s="8" t="n">
        <f aca="false">IF(OR(I50="Canceled",G50=""),0,G50*T50)</f>
        <v>0</v>
      </c>
      <c r="V50" s="8" t="n">
        <f aca="false">U50/12</f>
        <v>0</v>
      </c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5"/>
      <c r="H51" s="6"/>
      <c r="I51" s="4"/>
      <c r="J51" s="4"/>
      <c r="K51" s="6"/>
      <c r="L51" s="4"/>
      <c r="M51" s="5"/>
      <c r="N51" s="6"/>
      <c r="O51" s="4"/>
      <c r="P51" s="6"/>
      <c r="Q51" s="6"/>
      <c r="R51" s="6"/>
      <c r="S51" s="4"/>
      <c r="T51" s="7" t="n">
        <f aca="false">IF(E51="Weekly",'Setup &amp; Assumptions'!$B$6,IF(E51="Every 2 Weeks",'Setup &amp; Assumptions'!$B$7,IF(E51="Every 4 Weeks",'Setup &amp; Assumptions'!$B$8,IF(E51="Monthly",'Setup &amp; Assumptions'!$B$9,IF(E51="Quarterly",'Setup &amp; Assumptions'!$B$10,IF(E51="Custom",F51,0))))))</f>
        <v>0</v>
      </c>
      <c r="U51" s="8" t="n">
        <f aca="false">IF(OR(I51="Canceled",G51=""),0,G51*T51)</f>
        <v>0</v>
      </c>
      <c r="V51" s="8" t="n">
        <f aca="false">U51/12</f>
        <v>0</v>
      </c>
    </row>
    <row r="52" customFormat="false" ht="15" hidden="false" customHeight="false" outlineLevel="0" collapsed="false">
      <c r="A52" s="4"/>
      <c r="B52" s="4"/>
      <c r="C52" s="4"/>
      <c r="D52" s="4"/>
      <c r="E52" s="4"/>
      <c r="F52" s="4"/>
      <c r="G52" s="5"/>
      <c r="H52" s="6"/>
      <c r="I52" s="4"/>
      <c r="J52" s="4"/>
      <c r="K52" s="6"/>
      <c r="L52" s="4"/>
      <c r="M52" s="5"/>
      <c r="N52" s="6"/>
      <c r="O52" s="4"/>
      <c r="P52" s="6"/>
      <c r="Q52" s="6"/>
      <c r="R52" s="6"/>
      <c r="S52" s="4"/>
      <c r="T52" s="7" t="n">
        <f aca="false">IF(E52="Weekly",'Setup &amp; Assumptions'!$B$6,IF(E52="Every 2 Weeks",'Setup &amp; Assumptions'!$B$7,IF(E52="Every 4 Weeks",'Setup &amp; Assumptions'!$B$8,IF(E52="Monthly",'Setup &amp; Assumptions'!$B$9,IF(E52="Quarterly",'Setup &amp; Assumptions'!$B$10,IF(E52="Custom",F52,0))))))</f>
        <v>0</v>
      </c>
      <c r="U52" s="8" t="n">
        <f aca="false">IF(OR(I52="Canceled",G52=""),0,G52*T52)</f>
        <v>0</v>
      </c>
      <c r="V52" s="8" t="n">
        <f aca="false">U52/12</f>
        <v>0</v>
      </c>
    </row>
    <row r="53" customFormat="false" ht="15" hidden="false" customHeight="false" outlineLevel="0" collapsed="false">
      <c r="A53" s="4"/>
      <c r="B53" s="4"/>
      <c r="C53" s="4"/>
      <c r="D53" s="4"/>
      <c r="E53" s="4"/>
      <c r="F53" s="4"/>
      <c r="G53" s="5"/>
      <c r="H53" s="6"/>
      <c r="I53" s="4"/>
      <c r="J53" s="4"/>
      <c r="K53" s="6"/>
      <c r="L53" s="4"/>
      <c r="M53" s="5"/>
      <c r="N53" s="6"/>
      <c r="O53" s="4"/>
      <c r="P53" s="6"/>
      <c r="Q53" s="6"/>
      <c r="R53" s="6"/>
      <c r="S53" s="4"/>
      <c r="T53" s="7" t="n">
        <f aca="false">IF(E53="Weekly",'Setup &amp; Assumptions'!$B$6,IF(E53="Every 2 Weeks",'Setup &amp; Assumptions'!$B$7,IF(E53="Every 4 Weeks",'Setup &amp; Assumptions'!$B$8,IF(E53="Monthly",'Setup &amp; Assumptions'!$B$9,IF(E53="Quarterly",'Setup &amp; Assumptions'!$B$10,IF(E53="Custom",F53,0))))))</f>
        <v>0</v>
      </c>
      <c r="U53" s="8" t="n">
        <f aca="false">IF(OR(I53="Canceled",G53=""),0,G53*T53)</f>
        <v>0</v>
      </c>
      <c r="V53" s="8" t="n">
        <f aca="false">U53/12</f>
        <v>0</v>
      </c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5"/>
      <c r="H54" s="6"/>
      <c r="I54" s="4"/>
      <c r="J54" s="4"/>
      <c r="K54" s="6"/>
      <c r="L54" s="4"/>
      <c r="M54" s="5"/>
      <c r="N54" s="6"/>
      <c r="O54" s="4"/>
      <c r="P54" s="6"/>
      <c r="Q54" s="6"/>
      <c r="R54" s="6"/>
      <c r="S54" s="4"/>
      <c r="T54" s="7" t="n">
        <f aca="false">IF(E54="Weekly",'Setup &amp; Assumptions'!$B$6,IF(E54="Every 2 Weeks",'Setup &amp; Assumptions'!$B$7,IF(E54="Every 4 Weeks",'Setup &amp; Assumptions'!$B$8,IF(E54="Monthly",'Setup &amp; Assumptions'!$B$9,IF(E54="Quarterly",'Setup &amp; Assumptions'!$B$10,IF(E54="Custom",F54,0))))))</f>
        <v>0</v>
      </c>
      <c r="U54" s="8" t="n">
        <f aca="false">IF(OR(I54="Canceled",G54=""),0,G54*T54)</f>
        <v>0</v>
      </c>
      <c r="V54" s="8" t="n">
        <f aca="false">U54/12</f>
        <v>0</v>
      </c>
    </row>
    <row r="55" customFormat="false" ht="15" hidden="false" customHeight="false" outlineLevel="0" collapsed="false">
      <c r="A55" s="4"/>
      <c r="B55" s="4"/>
      <c r="C55" s="4"/>
      <c r="D55" s="4"/>
      <c r="E55" s="4"/>
      <c r="F55" s="4"/>
      <c r="G55" s="5"/>
      <c r="H55" s="6"/>
      <c r="I55" s="4"/>
      <c r="J55" s="4"/>
      <c r="K55" s="6"/>
      <c r="L55" s="4"/>
      <c r="M55" s="5"/>
      <c r="N55" s="6"/>
      <c r="O55" s="4"/>
      <c r="P55" s="6"/>
      <c r="Q55" s="6"/>
      <c r="R55" s="6"/>
      <c r="S55" s="4"/>
      <c r="T55" s="7" t="n">
        <f aca="false">IF(E55="Weekly",'Setup &amp; Assumptions'!$B$6,IF(E55="Every 2 Weeks",'Setup &amp; Assumptions'!$B$7,IF(E55="Every 4 Weeks",'Setup &amp; Assumptions'!$B$8,IF(E55="Monthly",'Setup &amp; Assumptions'!$B$9,IF(E55="Quarterly",'Setup &amp; Assumptions'!$B$10,IF(E55="Custom",F55,0))))))</f>
        <v>0</v>
      </c>
      <c r="U55" s="8" t="n">
        <f aca="false">IF(OR(I55="Canceled",G55=""),0,G55*T55)</f>
        <v>0</v>
      </c>
      <c r="V55" s="8" t="n">
        <f aca="false">U55/12</f>
        <v>0</v>
      </c>
    </row>
    <row r="56" customFormat="false" ht="15" hidden="false" customHeight="false" outlineLevel="0" collapsed="false">
      <c r="A56" s="4"/>
      <c r="B56" s="4"/>
      <c r="C56" s="4"/>
      <c r="D56" s="4"/>
      <c r="E56" s="4"/>
      <c r="F56" s="4"/>
      <c r="G56" s="5"/>
      <c r="H56" s="6"/>
      <c r="I56" s="4"/>
      <c r="J56" s="4"/>
      <c r="K56" s="6"/>
      <c r="L56" s="4"/>
      <c r="M56" s="5"/>
      <c r="N56" s="6"/>
      <c r="O56" s="4"/>
      <c r="P56" s="6"/>
      <c r="Q56" s="6"/>
      <c r="R56" s="6"/>
      <c r="S56" s="4"/>
      <c r="T56" s="7" t="n">
        <f aca="false">IF(E56="Weekly",'Setup &amp; Assumptions'!$B$6,IF(E56="Every 2 Weeks",'Setup &amp; Assumptions'!$B$7,IF(E56="Every 4 Weeks",'Setup &amp; Assumptions'!$B$8,IF(E56="Monthly",'Setup &amp; Assumptions'!$B$9,IF(E56="Quarterly",'Setup &amp; Assumptions'!$B$10,IF(E56="Custom",F56,0))))))</f>
        <v>0</v>
      </c>
      <c r="U56" s="8" t="n">
        <f aca="false">IF(OR(I56="Canceled",G56=""),0,G56*T56)</f>
        <v>0</v>
      </c>
      <c r="V56" s="8" t="n">
        <f aca="false">U56/12</f>
        <v>0</v>
      </c>
    </row>
    <row r="57" customFormat="false" ht="15" hidden="false" customHeight="false" outlineLevel="0" collapsed="false">
      <c r="A57" s="4"/>
      <c r="B57" s="4"/>
      <c r="C57" s="4"/>
      <c r="D57" s="4"/>
      <c r="E57" s="4"/>
      <c r="F57" s="4"/>
      <c r="G57" s="5"/>
      <c r="H57" s="6"/>
      <c r="I57" s="4"/>
      <c r="J57" s="4"/>
      <c r="K57" s="6"/>
      <c r="L57" s="4"/>
      <c r="M57" s="5"/>
      <c r="N57" s="6"/>
      <c r="O57" s="4"/>
      <c r="P57" s="6"/>
      <c r="Q57" s="6"/>
      <c r="R57" s="6"/>
      <c r="S57" s="4"/>
      <c r="T57" s="7" t="n">
        <f aca="false">IF(E57="Weekly",'Setup &amp; Assumptions'!$B$6,IF(E57="Every 2 Weeks",'Setup &amp; Assumptions'!$B$7,IF(E57="Every 4 Weeks",'Setup &amp; Assumptions'!$B$8,IF(E57="Monthly",'Setup &amp; Assumptions'!$B$9,IF(E57="Quarterly",'Setup &amp; Assumptions'!$B$10,IF(E57="Custom",F57,0))))))</f>
        <v>0</v>
      </c>
      <c r="U57" s="8" t="n">
        <f aca="false">IF(OR(I57="Canceled",G57=""),0,G57*T57)</f>
        <v>0</v>
      </c>
      <c r="V57" s="8" t="n">
        <f aca="false">U57/12</f>
        <v>0</v>
      </c>
    </row>
    <row r="58" customFormat="false" ht="15" hidden="false" customHeight="false" outlineLevel="0" collapsed="false">
      <c r="A58" s="4"/>
      <c r="B58" s="4"/>
      <c r="C58" s="4"/>
      <c r="D58" s="4"/>
      <c r="E58" s="4"/>
      <c r="F58" s="4"/>
      <c r="G58" s="5"/>
      <c r="H58" s="6"/>
      <c r="I58" s="4"/>
      <c r="J58" s="4"/>
      <c r="K58" s="6"/>
      <c r="L58" s="4"/>
      <c r="M58" s="5"/>
      <c r="N58" s="6"/>
      <c r="O58" s="4"/>
      <c r="P58" s="6"/>
      <c r="Q58" s="6"/>
      <c r="R58" s="6"/>
      <c r="S58" s="4"/>
      <c r="T58" s="7" t="n">
        <f aca="false">IF(E58="Weekly",'Setup &amp; Assumptions'!$B$6,IF(E58="Every 2 Weeks",'Setup &amp; Assumptions'!$B$7,IF(E58="Every 4 Weeks",'Setup &amp; Assumptions'!$B$8,IF(E58="Monthly",'Setup &amp; Assumptions'!$B$9,IF(E58="Quarterly",'Setup &amp; Assumptions'!$B$10,IF(E58="Custom",F58,0))))))</f>
        <v>0</v>
      </c>
      <c r="U58" s="8" t="n">
        <f aca="false">IF(OR(I58="Canceled",G58=""),0,G58*T58)</f>
        <v>0</v>
      </c>
      <c r="V58" s="8" t="n">
        <f aca="false">U58/12</f>
        <v>0</v>
      </c>
    </row>
    <row r="59" customFormat="false" ht="15" hidden="false" customHeight="false" outlineLevel="0" collapsed="false">
      <c r="A59" s="4"/>
      <c r="B59" s="4"/>
      <c r="C59" s="4"/>
      <c r="D59" s="4"/>
      <c r="E59" s="4"/>
      <c r="F59" s="4"/>
      <c r="G59" s="5"/>
      <c r="H59" s="6"/>
      <c r="I59" s="4"/>
      <c r="J59" s="4"/>
      <c r="K59" s="6"/>
      <c r="L59" s="4"/>
      <c r="M59" s="5"/>
      <c r="N59" s="6"/>
      <c r="O59" s="4"/>
      <c r="P59" s="6"/>
      <c r="Q59" s="6"/>
      <c r="R59" s="6"/>
      <c r="S59" s="4"/>
      <c r="T59" s="7" t="n">
        <f aca="false">IF(E59="Weekly",'Setup &amp; Assumptions'!$B$6,IF(E59="Every 2 Weeks",'Setup &amp; Assumptions'!$B$7,IF(E59="Every 4 Weeks",'Setup &amp; Assumptions'!$B$8,IF(E59="Monthly",'Setup &amp; Assumptions'!$B$9,IF(E59="Quarterly",'Setup &amp; Assumptions'!$B$10,IF(E59="Custom",F59,0))))))</f>
        <v>0</v>
      </c>
      <c r="U59" s="8" t="n">
        <f aca="false">IF(OR(I59="Canceled",G59=""),0,G59*T59)</f>
        <v>0</v>
      </c>
      <c r="V59" s="8" t="n">
        <f aca="false">U59/12</f>
        <v>0</v>
      </c>
    </row>
    <row r="60" customFormat="false" ht="15" hidden="false" customHeight="false" outlineLevel="0" collapsed="false">
      <c r="A60" s="4"/>
      <c r="B60" s="4"/>
      <c r="C60" s="4"/>
      <c r="D60" s="4"/>
      <c r="E60" s="4"/>
      <c r="F60" s="4"/>
      <c r="G60" s="5"/>
      <c r="H60" s="6"/>
      <c r="I60" s="4"/>
      <c r="J60" s="4"/>
      <c r="K60" s="6"/>
      <c r="L60" s="4"/>
      <c r="M60" s="5"/>
      <c r="N60" s="6"/>
      <c r="O60" s="4"/>
      <c r="P60" s="6"/>
      <c r="Q60" s="6"/>
      <c r="R60" s="6"/>
      <c r="S60" s="4"/>
      <c r="T60" s="7" t="n">
        <f aca="false">IF(E60="Weekly",'Setup &amp; Assumptions'!$B$6,IF(E60="Every 2 Weeks",'Setup &amp; Assumptions'!$B$7,IF(E60="Every 4 Weeks",'Setup &amp; Assumptions'!$B$8,IF(E60="Monthly",'Setup &amp; Assumptions'!$B$9,IF(E60="Quarterly",'Setup &amp; Assumptions'!$B$10,IF(E60="Custom",F60,0))))))</f>
        <v>0</v>
      </c>
      <c r="U60" s="8" t="n">
        <f aca="false">IF(OR(I60="Canceled",G60=""),0,G60*T60)</f>
        <v>0</v>
      </c>
      <c r="V60" s="8" t="n">
        <f aca="false">U60/12</f>
        <v>0</v>
      </c>
    </row>
    <row r="61" customFormat="false" ht="15" hidden="false" customHeight="false" outlineLevel="0" collapsed="false">
      <c r="A61" s="4"/>
      <c r="B61" s="4"/>
      <c r="C61" s="4"/>
      <c r="D61" s="4"/>
      <c r="E61" s="4"/>
      <c r="F61" s="4"/>
      <c r="G61" s="5"/>
      <c r="H61" s="6"/>
      <c r="I61" s="4"/>
      <c r="J61" s="4"/>
      <c r="K61" s="6"/>
      <c r="L61" s="4"/>
      <c r="M61" s="5"/>
      <c r="N61" s="6"/>
      <c r="O61" s="4"/>
      <c r="P61" s="6"/>
      <c r="Q61" s="6"/>
      <c r="R61" s="6"/>
      <c r="S61" s="4"/>
      <c r="T61" s="7" t="n">
        <f aca="false">IF(E61="Weekly",'Setup &amp; Assumptions'!$B$6,IF(E61="Every 2 Weeks",'Setup &amp; Assumptions'!$B$7,IF(E61="Every 4 Weeks",'Setup &amp; Assumptions'!$B$8,IF(E61="Monthly",'Setup &amp; Assumptions'!$B$9,IF(E61="Quarterly",'Setup &amp; Assumptions'!$B$10,IF(E61="Custom",F61,0))))))</f>
        <v>0</v>
      </c>
      <c r="U61" s="8" t="n">
        <f aca="false">IF(OR(I61="Canceled",G61=""),0,G61*T61)</f>
        <v>0</v>
      </c>
      <c r="V61" s="8" t="n">
        <f aca="false">U61/12</f>
        <v>0</v>
      </c>
    </row>
    <row r="62" customFormat="false" ht="15" hidden="false" customHeight="false" outlineLevel="0" collapsed="false">
      <c r="A62" s="4"/>
      <c r="B62" s="4"/>
      <c r="C62" s="4"/>
      <c r="D62" s="4"/>
      <c r="E62" s="4"/>
      <c r="F62" s="4"/>
      <c r="G62" s="5"/>
      <c r="H62" s="6"/>
      <c r="I62" s="4"/>
      <c r="J62" s="4"/>
      <c r="K62" s="6"/>
      <c r="L62" s="4"/>
      <c r="M62" s="5"/>
      <c r="N62" s="6"/>
      <c r="O62" s="4"/>
      <c r="P62" s="6"/>
      <c r="Q62" s="6"/>
      <c r="R62" s="6"/>
      <c r="S62" s="4"/>
      <c r="T62" s="7" t="n">
        <f aca="false">IF(E62="Weekly",'Setup &amp; Assumptions'!$B$6,IF(E62="Every 2 Weeks",'Setup &amp; Assumptions'!$B$7,IF(E62="Every 4 Weeks",'Setup &amp; Assumptions'!$B$8,IF(E62="Monthly",'Setup &amp; Assumptions'!$B$9,IF(E62="Quarterly",'Setup &amp; Assumptions'!$B$10,IF(E62="Custom",F62,0))))))</f>
        <v>0</v>
      </c>
      <c r="U62" s="8" t="n">
        <f aca="false">IF(OR(I62="Canceled",G62=""),0,G62*T62)</f>
        <v>0</v>
      </c>
      <c r="V62" s="8" t="n">
        <f aca="false">U62/12</f>
        <v>0</v>
      </c>
    </row>
    <row r="63" customFormat="false" ht="15" hidden="false" customHeight="false" outlineLevel="0" collapsed="false">
      <c r="A63" s="4"/>
      <c r="B63" s="4"/>
      <c r="C63" s="4"/>
      <c r="D63" s="4"/>
      <c r="E63" s="4"/>
      <c r="F63" s="4"/>
      <c r="G63" s="5"/>
      <c r="H63" s="6"/>
      <c r="I63" s="4"/>
      <c r="J63" s="4"/>
      <c r="K63" s="6"/>
      <c r="L63" s="4"/>
      <c r="M63" s="5"/>
      <c r="N63" s="6"/>
      <c r="O63" s="4"/>
      <c r="P63" s="6"/>
      <c r="Q63" s="6"/>
      <c r="R63" s="6"/>
      <c r="S63" s="4"/>
      <c r="T63" s="7" t="n">
        <f aca="false">IF(E63="Weekly",'Setup &amp; Assumptions'!$B$6,IF(E63="Every 2 Weeks",'Setup &amp; Assumptions'!$B$7,IF(E63="Every 4 Weeks",'Setup &amp; Assumptions'!$B$8,IF(E63="Monthly",'Setup &amp; Assumptions'!$B$9,IF(E63="Quarterly",'Setup &amp; Assumptions'!$B$10,IF(E63="Custom",F63,0))))))</f>
        <v>0</v>
      </c>
      <c r="U63" s="8" t="n">
        <f aca="false">IF(OR(I63="Canceled",G63=""),0,G63*T63)</f>
        <v>0</v>
      </c>
      <c r="V63" s="8" t="n">
        <f aca="false">U63/12</f>
        <v>0</v>
      </c>
    </row>
    <row r="64" customFormat="false" ht="15" hidden="false" customHeight="false" outlineLevel="0" collapsed="false">
      <c r="A64" s="4"/>
      <c r="B64" s="4"/>
      <c r="C64" s="4"/>
      <c r="D64" s="4"/>
      <c r="E64" s="4"/>
      <c r="F64" s="4"/>
      <c r="G64" s="5"/>
      <c r="H64" s="6"/>
      <c r="I64" s="4"/>
      <c r="J64" s="4"/>
      <c r="K64" s="6"/>
      <c r="L64" s="4"/>
      <c r="M64" s="5"/>
      <c r="N64" s="6"/>
      <c r="O64" s="4"/>
      <c r="P64" s="6"/>
      <c r="Q64" s="6"/>
      <c r="R64" s="6"/>
      <c r="S64" s="4"/>
      <c r="T64" s="7" t="n">
        <f aca="false">IF(E64="Weekly",'Setup &amp; Assumptions'!$B$6,IF(E64="Every 2 Weeks",'Setup &amp; Assumptions'!$B$7,IF(E64="Every 4 Weeks",'Setup &amp; Assumptions'!$B$8,IF(E64="Monthly",'Setup &amp; Assumptions'!$B$9,IF(E64="Quarterly",'Setup &amp; Assumptions'!$B$10,IF(E64="Custom",F64,0))))))</f>
        <v>0</v>
      </c>
      <c r="U64" s="8" t="n">
        <f aca="false">IF(OR(I64="Canceled",G64=""),0,G64*T64)</f>
        <v>0</v>
      </c>
      <c r="V64" s="8" t="n">
        <f aca="false">U64/12</f>
        <v>0</v>
      </c>
    </row>
    <row r="65" customFormat="false" ht="15" hidden="false" customHeight="false" outlineLevel="0" collapsed="false">
      <c r="A65" s="4"/>
      <c r="B65" s="4"/>
      <c r="C65" s="4"/>
      <c r="D65" s="4"/>
      <c r="E65" s="4"/>
      <c r="F65" s="4"/>
      <c r="G65" s="5"/>
      <c r="H65" s="6"/>
      <c r="I65" s="4"/>
      <c r="J65" s="4"/>
      <c r="K65" s="6"/>
      <c r="L65" s="4"/>
      <c r="M65" s="5"/>
      <c r="N65" s="6"/>
      <c r="O65" s="4"/>
      <c r="P65" s="6"/>
      <c r="Q65" s="6"/>
      <c r="R65" s="6"/>
      <c r="S65" s="4"/>
      <c r="T65" s="7" t="n">
        <f aca="false">IF(E65="Weekly",'Setup &amp; Assumptions'!$B$6,IF(E65="Every 2 Weeks",'Setup &amp; Assumptions'!$B$7,IF(E65="Every 4 Weeks",'Setup &amp; Assumptions'!$B$8,IF(E65="Monthly",'Setup &amp; Assumptions'!$B$9,IF(E65="Quarterly",'Setup &amp; Assumptions'!$B$10,IF(E65="Custom",F65,0))))))</f>
        <v>0</v>
      </c>
      <c r="U65" s="8" t="n">
        <f aca="false">IF(OR(I65="Canceled",G65=""),0,G65*T65)</f>
        <v>0</v>
      </c>
      <c r="V65" s="8" t="n">
        <f aca="false">U65/12</f>
        <v>0</v>
      </c>
    </row>
    <row r="66" customFormat="false" ht="15" hidden="false" customHeight="false" outlineLevel="0" collapsed="false">
      <c r="A66" s="4"/>
      <c r="B66" s="4"/>
      <c r="C66" s="4"/>
      <c r="D66" s="4"/>
      <c r="E66" s="4"/>
      <c r="F66" s="4"/>
      <c r="G66" s="5"/>
      <c r="H66" s="6"/>
      <c r="I66" s="4"/>
      <c r="J66" s="4"/>
      <c r="K66" s="6"/>
      <c r="L66" s="4"/>
      <c r="M66" s="5"/>
      <c r="N66" s="6"/>
      <c r="O66" s="4"/>
      <c r="P66" s="6"/>
      <c r="Q66" s="6"/>
      <c r="R66" s="6"/>
      <c r="S66" s="4"/>
      <c r="T66" s="7" t="n">
        <f aca="false">IF(E66="Weekly",'Setup &amp; Assumptions'!$B$6,IF(E66="Every 2 Weeks",'Setup &amp; Assumptions'!$B$7,IF(E66="Every 4 Weeks",'Setup &amp; Assumptions'!$B$8,IF(E66="Monthly",'Setup &amp; Assumptions'!$B$9,IF(E66="Quarterly",'Setup &amp; Assumptions'!$B$10,IF(E66="Custom",F66,0))))))</f>
        <v>0</v>
      </c>
      <c r="U66" s="8" t="n">
        <f aca="false">IF(OR(I66="Canceled",G66=""),0,G66*T66)</f>
        <v>0</v>
      </c>
      <c r="V66" s="8" t="n">
        <f aca="false">U66/12</f>
        <v>0</v>
      </c>
    </row>
    <row r="67" customFormat="false" ht="15" hidden="false" customHeight="false" outlineLevel="0" collapsed="false">
      <c r="A67" s="4"/>
      <c r="B67" s="4"/>
      <c r="C67" s="4"/>
      <c r="D67" s="4"/>
      <c r="E67" s="4"/>
      <c r="F67" s="4"/>
      <c r="G67" s="5"/>
      <c r="H67" s="6"/>
      <c r="I67" s="4"/>
      <c r="J67" s="4"/>
      <c r="K67" s="6"/>
      <c r="L67" s="4"/>
      <c r="M67" s="5"/>
      <c r="N67" s="6"/>
      <c r="O67" s="4"/>
      <c r="P67" s="6"/>
      <c r="Q67" s="6"/>
      <c r="R67" s="6"/>
      <c r="S67" s="4"/>
      <c r="T67" s="7" t="n">
        <f aca="false">IF(E67="Weekly",'Setup &amp; Assumptions'!$B$6,IF(E67="Every 2 Weeks",'Setup &amp; Assumptions'!$B$7,IF(E67="Every 4 Weeks",'Setup &amp; Assumptions'!$B$8,IF(E67="Monthly",'Setup &amp; Assumptions'!$B$9,IF(E67="Quarterly",'Setup &amp; Assumptions'!$B$10,IF(E67="Custom",F67,0))))))</f>
        <v>0</v>
      </c>
      <c r="U67" s="8" t="n">
        <f aca="false">IF(OR(I67="Canceled",G67=""),0,G67*T67)</f>
        <v>0</v>
      </c>
      <c r="V67" s="8" t="n">
        <f aca="false">U67/12</f>
        <v>0</v>
      </c>
    </row>
    <row r="68" customFormat="false" ht="15" hidden="false" customHeight="false" outlineLevel="0" collapsed="false">
      <c r="A68" s="4"/>
      <c r="B68" s="4"/>
      <c r="C68" s="4"/>
      <c r="D68" s="4"/>
      <c r="E68" s="4"/>
      <c r="F68" s="4"/>
      <c r="G68" s="5"/>
      <c r="H68" s="6"/>
      <c r="I68" s="4"/>
      <c r="J68" s="4"/>
      <c r="K68" s="6"/>
      <c r="L68" s="4"/>
      <c r="M68" s="5"/>
      <c r="N68" s="6"/>
      <c r="O68" s="4"/>
      <c r="P68" s="6"/>
      <c r="Q68" s="6"/>
      <c r="R68" s="6"/>
      <c r="S68" s="4"/>
      <c r="T68" s="7" t="n">
        <f aca="false">IF(E68="Weekly",'Setup &amp; Assumptions'!$B$6,IF(E68="Every 2 Weeks",'Setup &amp; Assumptions'!$B$7,IF(E68="Every 4 Weeks",'Setup &amp; Assumptions'!$B$8,IF(E68="Monthly",'Setup &amp; Assumptions'!$B$9,IF(E68="Quarterly",'Setup &amp; Assumptions'!$B$10,IF(E68="Custom",F68,0))))))</f>
        <v>0</v>
      </c>
      <c r="U68" s="8" t="n">
        <f aca="false">IF(OR(I68="Canceled",G68=""),0,G68*T68)</f>
        <v>0</v>
      </c>
      <c r="V68" s="8" t="n">
        <f aca="false">U68/12</f>
        <v>0</v>
      </c>
    </row>
    <row r="69" customFormat="false" ht="15" hidden="false" customHeight="false" outlineLevel="0" collapsed="false">
      <c r="A69" s="4"/>
      <c r="B69" s="4"/>
      <c r="C69" s="4"/>
      <c r="D69" s="4"/>
      <c r="E69" s="4"/>
      <c r="F69" s="4"/>
      <c r="G69" s="5"/>
      <c r="H69" s="6"/>
      <c r="I69" s="4"/>
      <c r="J69" s="4"/>
      <c r="K69" s="6"/>
      <c r="L69" s="4"/>
      <c r="M69" s="5"/>
      <c r="N69" s="6"/>
      <c r="O69" s="4"/>
      <c r="P69" s="6"/>
      <c r="Q69" s="6"/>
      <c r="R69" s="6"/>
      <c r="S69" s="4"/>
      <c r="T69" s="7" t="n">
        <f aca="false">IF(E69="Weekly",'Setup &amp; Assumptions'!$B$6,IF(E69="Every 2 Weeks",'Setup &amp; Assumptions'!$B$7,IF(E69="Every 4 Weeks",'Setup &amp; Assumptions'!$B$8,IF(E69="Monthly",'Setup &amp; Assumptions'!$B$9,IF(E69="Quarterly",'Setup &amp; Assumptions'!$B$10,IF(E69="Custom",F69,0))))))</f>
        <v>0</v>
      </c>
      <c r="U69" s="8" t="n">
        <f aca="false">IF(OR(I69="Canceled",G69=""),0,G69*T69)</f>
        <v>0</v>
      </c>
      <c r="V69" s="8" t="n">
        <f aca="false">U69/12</f>
        <v>0</v>
      </c>
    </row>
    <row r="70" customFormat="false" ht="15" hidden="false" customHeight="false" outlineLevel="0" collapsed="false">
      <c r="A70" s="4"/>
      <c r="B70" s="4"/>
      <c r="C70" s="4"/>
      <c r="D70" s="4"/>
      <c r="E70" s="4"/>
      <c r="F70" s="4"/>
      <c r="G70" s="5"/>
      <c r="H70" s="6"/>
      <c r="I70" s="4"/>
      <c r="J70" s="4"/>
      <c r="K70" s="6"/>
      <c r="L70" s="4"/>
      <c r="M70" s="5"/>
      <c r="N70" s="6"/>
      <c r="O70" s="4"/>
      <c r="P70" s="6"/>
      <c r="Q70" s="6"/>
      <c r="R70" s="6"/>
      <c r="S70" s="4"/>
      <c r="T70" s="7" t="n">
        <f aca="false">IF(E70="Weekly",'Setup &amp; Assumptions'!$B$6,IF(E70="Every 2 Weeks",'Setup &amp; Assumptions'!$B$7,IF(E70="Every 4 Weeks",'Setup &amp; Assumptions'!$B$8,IF(E70="Monthly",'Setup &amp; Assumptions'!$B$9,IF(E70="Quarterly",'Setup &amp; Assumptions'!$B$10,IF(E70="Custom",F70,0))))))</f>
        <v>0</v>
      </c>
      <c r="U70" s="8" t="n">
        <f aca="false">IF(OR(I70="Canceled",G70=""),0,G70*T70)</f>
        <v>0</v>
      </c>
      <c r="V70" s="8" t="n">
        <f aca="false">U70/12</f>
        <v>0</v>
      </c>
    </row>
    <row r="71" customFormat="false" ht="15" hidden="false" customHeight="false" outlineLevel="0" collapsed="false">
      <c r="A71" s="4"/>
      <c r="B71" s="4"/>
      <c r="C71" s="4"/>
      <c r="D71" s="4"/>
      <c r="E71" s="4"/>
      <c r="F71" s="4"/>
      <c r="G71" s="5"/>
      <c r="H71" s="6"/>
      <c r="I71" s="4"/>
      <c r="J71" s="4"/>
      <c r="K71" s="6"/>
      <c r="L71" s="4"/>
      <c r="M71" s="5"/>
      <c r="N71" s="6"/>
      <c r="O71" s="4"/>
      <c r="P71" s="6"/>
      <c r="Q71" s="6"/>
      <c r="R71" s="6"/>
      <c r="S71" s="4"/>
      <c r="T71" s="7" t="n">
        <f aca="false">IF(E71="Weekly",'Setup &amp; Assumptions'!$B$6,IF(E71="Every 2 Weeks",'Setup &amp; Assumptions'!$B$7,IF(E71="Every 4 Weeks",'Setup &amp; Assumptions'!$B$8,IF(E71="Monthly",'Setup &amp; Assumptions'!$B$9,IF(E71="Quarterly",'Setup &amp; Assumptions'!$B$10,IF(E71="Custom",F71,0))))))</f>
        <v>0</v>
      </c>
      <c r="U71" s="8" t="n">
        <f aca="false">IF(OR(I71="Canceled",G71=""),0,G71*T71)</f>
        <v>0</v>
      </c>
      <c r="V71" s="8" t="n">
        <f aca="false">U71/12</f>
        <v>0</v>
      </c>
    </row>
    <row r="72" customFormat="false" ht="15" hidden="false" customHeight="false" outlineLevel="0" collapsed="false">
      <c r="A72" s="4"/>
      <c r="B72" s="4"/>
      <c r="C72" s="4"/>
      <c r="D72" s="4"/>
      <c r="E72" s="4"/>
      <c r="F72" s="4"/>
      <c r="G72" s="5"/>
      <c r="H72" s="6"/>
      <c r="I72" s="4"/>
      <c r="J72" s="4"/>
      <c r="K72" s="6"/>
      <c r="L72" s="4"/>
      <c r="M72" s="5"/>
      <c r="N72" s="6"/>
      <c r="O72" s="4"/>
      <c r="P72" s="6"/>
      <c r="Q72" s="6"/>
      <c r="R72" s="6"/>
      <c r="S72" s="4"/>
      <c r="T72" s="7" t="n">
        <f aca="false">IF(E72="Weekly",'Setup &amp; Assumptions'!$B$6,IF(E72="Every 2 Weeks",'Setup &amp; Assumptions'!$B$7,IF(E72="Every 4 Weeks",'Setup &amp; Assumptions'!$B$8,IF(E72="Monthly",'Setup &amp; Assumptions'!$B$9,IF(E72="Quarterly",'Setup &amp; Assumptions'!$B$10,IF(E72="Custom",F72,0))))))</f>
        <v>0</v>
      </c>
      <c r="U72" s="8" t="n">
        <f aca="false">IF(OR(I72="Canceled",G72=""),0,G72*T72)</f>
        <v>0</v>
      </c>
      <c r="V72" s="8" t="n">
        <f aca="false">U72/12</f>
        <v>0</v>
      </c>
    </row>
    <row r="73" customFormat="false" ht="15" hidden="false" customHeight="false" outlineLevel="0" collapsed="false">
      <c r="A73" s="4"/>
      <c r="B73" s="4"/>
      <c r="C73" s="4"/>
      <c r="D73" s="4"/>
      <c r="E73" s="4"/>
      <c r="F73" s="4"/>
      <c r="G73" s="5"/>
      <c r="H73" s="6"/>
      <c r="I73" s="4"/>
      <c r="J73" s="4"/>
      <c r="K73" s="6"/>
      <c r="L73" s="4"/>
      <c r="M73" s="5"/>
      <c r="N73" s="6"/>
      <c r="O73" s="4"/>
      <c r="P73" s="6"/>
      <c r="Q73" s="6"/>
      <c r="R73" s="6"/>
      <c r="S73" s="4"/>
      <c r="T73" s="7" t="n">
        <f aca="false">IF(E73="Weekly",'Setup &amp; Assumptions'!$B$6,IF(E73="Every 2 Weeks",'Setup &amp; Assumptions'!$B$7,IF(E73="Every 4 Weeks",'Setup &amp; Assumptions'!$B$8,IF(E73="Monthly",'Setup &amp; Assumptions'!$B$9,IF(E73="Quarterly",'Setup &amp; Assumptions'!$B$10,IF(E73="Custom",F73,0))))))</f>
        <v>0</v>
      </c>
      <c r="U73" s="8" t="n">
        <f aca="false">IF(OR(I73="Canceled",G73=""),0,G73*T73)</f>
        <v>0</v>
      </c>
      <c r="V73" s="8" t="n">
        <f aca="false">U73/12</f>
        <v>0</v>
      </c>
    </row>
    <row r="74" customFormat="false" ht="15" hidden="false" customHeight="false" outlineLevel="0" collapsed="false">
      <c r="A74" s="4"/>
      <c r="B74" s="4"/>
      <c r="C74" s="4"/>
      <c r="D74" s="4"/>
      <c r="E74" s="4"/>
      <c r="F74" s="4"/>
      <c r="G74" s="5"/>
      <c r="H74" s="6"/>
      <c r="I74" s="4"/>
      <c r="J74" s="4"/>
      <c r="K74" s="6"/>
      <c r="L74" s="4"/>
      <c r="M74" s="5"/>
      <c r="N74" s="6"/>
      <c r="O74" s="4"/>
      <c r="P74" s="6"/>
      <c r="Q74" s="6"/>
      <c r="R74" s="6"/>
      <c r="S74" s="4"/>
      <c r="T74" s="7" t="n">
        <f aca="false">IF(E74="Weekly",'Setup &amp; Assumptions'!$B$6,IF(E74="Every 2 Weeks",'Setup &amp; Assumptions'!$B$7,IF(E74="Every 4 Weeks",'Setup &amp; Assumptions'!$B$8,IF(E74="Monthly",'Setup &amp; Assumptions'!$B$9,IF(E74="Quarterly",'Setup &amp; Assumptions'!$B$10,IF(E74="Custom",F74,0))))))</f>
        <v>0</v>
      </c>
      <c r="U74" s="8" t="n">
        <f aca="false">IF(OR(I74="Canceled",G74=""),0,G74*T74)</f>
        <v>0</v>
      </c>
      <c r="V74" s="8" t="n">
        <f aca="false">U74/12</f>
        <v>0</v>
      </c>
    </row>
    <row r="75" customFormat="false" ht="15" hidden="false" customHeight="false" outlineLevel="0" collapsed="false">
      <c r="A75" s="4"/>
      <c r="B75" s="4"/>
      <c r="C75" s="4"/>
      <c r="D75" s="4"/>
      <c r="E75" s="4"/>
      <c r="F75" s="4"/>
      <c r="G75" s="5"/>
      <c r="H75" s="6"/>
      <c r="I75" s="4"/>
      <c r="J75" s="4"/>
      <c r="K75" s="6"/>
      <c r="L75" s="4"/>
      <c r="M75" s="5"/>
      <c r="N75" s="6"/>
      <c r="O75" s="4"/>
      <c r="P75" s="6"/>
      <c r="Q75" s="6"/>
      <c r="R75" s="6"/>
      <c r="S75" s="4"/>
      <c r="T75" s="7" t="n">
        <f aca="false">IF(E75="Weekly",'Setup &amp; Assumptions'!$B$6,IF(E75="Every 2 Weeks",'Setup &amp; Assumptions'!$B$7,IF(E75="Every 4 Weeks",'Setup &amp; Assumptions'!$B$8,IF(E75="Monthly",'Setup &amp; Assumptions'!$B$9,IF(E75="Quarterly",'Setup &amp; Assumptions'!$B$10,IF(E75="Custom",F75,0))))))</f>
        <v>0</v>
      </c>
      <c r="U75" s="8" t="n">
        <f aca="false">IF(OR(I75="Canceled",G75=""),0,G75*T75)</f>
        <v>0</v>
      </c>
      <c r="V75" s="8" t="n">
        <f aca="false">U75/12</f>
        <v>0</v>
      </c>
    </row>
    <row r="76" customFormat="false" ht="15" hidden="false" customHeight="false" outlineLevel="0" collapsed="false">
      <c r="A76" s="4"/>
      <c r="B76" s="4"/>
      <c r="C76" s="4"/>
      <c r="D76" s="4"/>
      <c r="E76" s="4"/>
      <c r="F76" s="4"/>
      <c r="G76" s="5"/>
      <c r="H76" s="6"/>
      <c r="I76" s="4"/>
      <c r="J76" s="4"/>
      <c r="K76" s="6"/>
      <c r="L76" s="4"/>
      <c r="M76" s="5"/>
      <c r="N76" s="6"/>
      <c r="O76" s="4"/>
      <c r="P76" s="6"/>
      <c r="Q76" s="6"/>
      <c r="R76" s="6"/>
      <c r="S76" s="4"/>
      <c r="T76" s="7" t="n">
        <f aca="false">IF(E76="Weekly",'Setup &amp; Assumptions'!$B$6,IF(E76="Every 2 Weeks",'Setup &amp; Assumptions'!$B$7,IF(E76="Every 4 Weeks",'Setup &amp; Assumptions'!$B$8,IF(E76="Monthly",'Setup &amp; Assumptions'!$B$9,IF(E76="Quarterly",'Setup &amp; Assumptions'!$B$10,IF(E76="Custom",F76,0))))))</f>
        <v>0</v>
      </c>
      <c r="U76" s="8" t="n">
        <f aca="false">IF(OR(I76="Canceled",G76=""),0,G76*T76)</f>
        <v>0</v>
      </c>
      <c r="V76" s="8" t="n">
        <f aca="false">U76/12</f>
        <v>0</v>
      </c>
    </row>
    <row r="77" customFormat="false" ht="15" hidden="false" customHeight="false" outlineLevel="0" collapsed="false">
      <c r="A77" s="4"/>
      <c r="B77" s="4"/>
      <c r="C77" s="4"/>
      <c r="D77" s="4"/>
      <c r="E77" s="4"/>
      <c r="F77" s="4"/>
      <c r="G77" s="5"/>
      <c r="H77" s="6"/>
      <c r="I77" s="4"/>
      <c r="J77" s="4"/>
      <c r="K77" s="6"/>
      <c r="L77" s="4"/>
      <c r="M77" s="5"/>
      <c r="N77" s="6"/>
      <c r="O77" s="4"/>
      <c r="P77" s="6"/>
      <c r="Q77" s="6"/>
      <c r="R77" s="6"/>
      <c r="S77" s="4"/>
      <c r="T77" s="7" t="n">
        <f aca="false">IF(E77="Weekly",'Setup &amp; Assumptions'!$B$6,IF(E77="Every 2 Weeks",'Setup &amp; Assumptions'!$B$7,IF(E77="Every 4 Weeks",'Setup &amp; Assumptions'!$B$8,IF(E77="Monthly",'Setup &amp; Assumptions'!$B$9,IF(E77="Quarterly",'Setup &amp; Assumptions'!$B$10,IF(E77="Custom",F77,0))))))</f>
        <v>0</v>
      </c>
      <c r="U77" s="8" t="n">
        <f aca="false">IF(OR(I77="Canceled",G77=""),0,G77*T77)</f>
        <v>0</v>
      </c>
      <c r="V77" s="8" t="n">
        <f aca="false">U77/12</f>
        <v>0</v>
      </c>
    </row>
    <row r="78" customFormat="false" ht="15" hidden="false" customHeight="false" outlineLevel="0" collapsed="false">
      <c r="A78" s="4"/>
      <c r="B78" s="4"/>
      <c r="C78" s="4"/>
      <c r="D78" s="4"/>
      <c r="E78" s="4"/>
      <c r="F78" s="4"/>
      <c r="G78" s="5"/>
      <c r="H78" s="6"/>
      <c r="I78" s="4"/>
      <c r="J78" s="4"/>
      <c r="K78" s="6"/>
      <c r="L78" s="4"/>
      <c r="M78" s="5"/>
      <c r="N78" s="6"/>
      <c r="O78" s="4"/>
      <c r="P78" s="6"/>
      <c r="Q78" s="6"/>
      <c r="R78" s="6"/>
      <c r="S78" s="4"/>
      <c r="T78" s="7" t="n">
        <f aca="false">IF(E78="Weekly",'Setup &amp; Assumptions'!$B$6,IF(E78="Every 2 Weeks",'Setup &amp; Assumptions'!$B$7,IF(E78="Every 4 Weeks",'Setup &amp; Assumptions'!$B$8,IF(E78="Monthly",'Setup &amp; Assumptions'!$B$9,IF(E78="Quarterly",'Setup &amp; Assumptions'!$B$10,IF(E78="Custom",F78,0))))))</f>
        <v>0</v>
      </c>
      <c r="U78" s="8" t="n">
        <f aca="false">IF(OR(I78="Canceled",G78=""),0,G78*T78)</f>
        <v>0</v>
      </c>
      <c r="V78" s="8" t="n">
        <f aca="false">U78/12</f>
        <v>0</v>
      </c>
    </row>
    <row r="79" customFormat="false" ht="15" hidden="false" customHeight="false" outlineLevel="0" collapsed="false">
      <c r="A79" s="4"/>
      <c r="B79" s="4"/>
      <c r="C79" s="4"/>
      <c r="D79" s="4"/>
      <c r="E79" s="4"/>
      <c r="F79" s="4"/>
      <c r="G79" s="5"/>
      <c r="H79" s="6"/>
      <c r="I79" s="4"/>
      <c r="J79" s="4"/>
      <c r="K79" s="6"/>
      <c r="L79" s="4"/>
      <c r="M79" s="5"/>
      <c r="N79" s="6"/>
      <c r="O79" s="4"/>
      <c r="P79" s="6"/>
      <c r="Q79" s="6"/>
      <c r="R79" s="6"/>
      <c r="S79" s="4"/>
      <c r="T79" s="7" t="n">
        <f aca="false">IF(E79="Weekly",'Setup &amp; Assumptions'!$B$6,IF(E79="Every 2 Weeks",'Setup &amp; Assumptions'!$B$7,IF(E79="Every 4 Weeks",'Setup &amp; Assumptions'!$B$8,IF(E79="Monthly",'Setup &amp; Assumptions'!$B$9,IF(E79="Quarterly",'Setup &amp; Assumptions'!$B$10,IF(E79="Custom",F79,0))))))</f>
        <v>0</v>
      </c>
      <c r="U79" s="8" t="n">
        <f aca="false">IF(OR(I79="Canceled",G79=""),0,G79*T79)</f>
        <v>0</v>
      </c>
      <c r="V79" s="8" t="n">
        <f aca="false">U79/12</f>
        <v>0</v>
      </c>
    </row>
    <row r="80" customFormat="false" ht="15" hidden="false" customHeight="false" outlineLevel="0" collapsed="false">
      <c r="A80" s="4"/>
      <c r="B80" s="4"/>
      <c r="C80" s="4"/>
      <c r="D80" s="4"/>
      <c r="E80" s="4"/>
      <c r="F80" s="4"/>
      <c r="G80" s="5"/>
      <c r="H80" s="6"/>
      <c r="I80" s="4"/>
      <c r="J80" s="4"/>
      <c r="K80" s="6"/>
      <c r="L80" s="4"/>
      <c r="M80" s="5"/>
      <c r="N80" s="6"/>
      <c r="O80" s="4"/>
      <c r="P80" s="6"/>
      <c r="Q80" s="6"/>
      <c r="R80" s="6"/>
      <c r="S80" s="4"/>
      <c r="T80" s="7" t="n">
        <f aca="false">IF(E80="Weekly",'Setup &amp; Assumptions'!$B$6,IF(E80="Every 2 Weeks",'Setup &amp; Assumptions'!$B$7,IF(E80="Every 4 Weeks",'Setup &amp; Assumptions'!$B$8,IF(E80="Monthly",'Setup &amp; Assumptions'!$B$9,IF(E80="Quarterly",'Setup &amp; Assumptions'!$B$10,IF(E80="Custom",F80,0))))))</f>
        <v>0</v>
      </c>
      <c r="U80" s="8" t="n">
        <f aca="false">IF(OR(I80="Canceled",G80=""),0,G80*T80)</f>
        <v>0</v>
      </c>
      <c r="V80" s="8" t="n">
        <f aca="false">U80/12</f>
        <v>0</v>
      </c>
    </row>
    <row r="81" customFormat="false" ht="15" hidden="false" customHeight="false" outlineLevel="0" collapsed="false">
      <c r="A81" s="4"/>
      <c r="B81" s="4"/>
      <c r="C81" s="4"/>
      <c r="D81" s="4"/>
      <c r="E81" s="4"/>
      <c r="F81" s="4"/>
      <c r="G81" s="5"/>
      <c r="H81" s="6"/>
      <c r="I81" s="4"/>
      <c r="J81" s="4"/>
      <c r="K81" s="6"/>
      <c r="L81" s="4"/>
      <c r="M81" s="5"/>
      <c r="N81" s="6"/>
      <c r="O81" s="4"/>
      <c r="P81" s="6"/>
      <c r="Q81" s="6"/>
      <c r="R81" s="6"/>
      <c r="S81" s="4"/>
      <c r="T81" s="7" t="n">
        <f aca="false">IF(E81="Weekly",'Setup &amp; Assumptions'!$B$6,IF(E81="Every 2 Weeks",'Setup &amp; Assumptions'!$B$7,IF(E81="Every 4 Weeks",'Setup &amp; Assumptions'!$B$8,IF(E81="Monthly",'Setup &amp; Assumptions'!$B$9,IF(E81="Quarterly",'Setup &amp; Assumptions'!$B$10,IF(E81="Custom",F81,0))))))</f>
        <v>0</v>
      </c>
      <c r="U81" s="8" t="n">
        <f aca="false">IF(OR(I81="Canceled",G81=""),0,G81*T81)</f>
        <v>0</v>
      </c>
      <c r="V81" s="8" t="n">
        <f aca="false">U81/12</f>
        <v>0</v>
      </c>
    </row>
    <row r="82" customFormat="false" ht="15" hidden="false" customHeight="false" outlineLevel="0" collapsed="false">
      <c r="A82" s="4"/>
      <c r="B82" s="4"/>
      <c r="C82" s="4"/>
      <c r="D82" s="4"/>
      <c r="E82" s="4"/>
      <c r="F82" s="4"/>
      <c r="G82" s="5"/>
      <c r="H82" s="6"/>
      <c r="I82" s="4"/>
      <c r="J82" s="4"/>
      <c r="K82" s="6"/>
      <c r="L82" s="4"/>
      <c r="M82" s="5"/>
      <c r="N82" s="6"/>
      <c r="O82" s="4"/>
      <c r="P82" s="6"/>
      <c r="Q82" s="6"/>
      <c r="R82" s="6"/>
      <c r="S82" s="4"/>
      <c r="T82" s="7" t="n">
        <f aca="false">IF(E82="Weekly",'Setup &amp; Assumptions'!$B$6,IF(E82="Every 2 Weeks",'Setup &amp; Assumptions'!$B$7,IF(E82="Every 4 Weeks",'Setup &amp; Assumptions'!$B$8,IF(E82="Monthly",'Setup &amp; Assumptions'!$B$9,IF(E82="Quarterly",'Setup &amp; Assumptions'!$B$10,IF(E82="Custom",F82,0))))))</f>
        <v>0</v>
      </c>
      <c r="U82" s="8" t="n">
        <f aca="false">IF(OR(I82="Canceled",G82=""),0,G82*T82)</f>
        <v>0</v>
      </c>
      <c r="V82" s="8" t="n">
        <f aca="false">U82/12</f>
        <v>0</v>
      </c>
    </row>
    <row r="83" customFormat="false" ht="15" hidden="false" customHeight="false" outlineLevel="0" collapsed="false">
      <c r="A83" s="4"/>
      <c r="B83" s="4"/>
      <c r="C83" s="4"/>
      <c r="D83" s="4"/>
      <c r="E83" s="4"/>
      <c r="F83" s="4"/>
      <c r="G83" s="5"/>
      <c r="H83" s="6"/>
      <c r="I83" s="4"/>
      <c r="J83" s="4"/>
      <c r="K83" s="6"/>
      <c r="L83" s="4"/>
      <c r="M83" s="5"/>
      <c r="N83" s="6"/>
      <c r="O83" s="4"/>
      <c r="P83" s="6"/>
      <c r="Q83" s="6"/>
      <c r="R83" s="6"/>
      <c r="S83" s="4"/>
      <c r="T83" s="7" t="n">
        <f aca="false">IF(E83="Weekly",'Setup &amp; Assumptions'!$B$6,IF(E83="Every 2 Weeks",'Setup &amp; Assumptions'!$B$7,IF(E83="Every 4 Weeks",'Setup &amp; Assumptions'!$B$8,IF(E83="Monthly",'Setup &amp; Assumptions'!$B$9,IF(E83="Quarterly",'Setup &amp; Assumptions'!$B$10,IF(E83="Custom",F83,0))))))</f>
        <v>0</v>
      </c>
      <c r="U83" s="8" t="n">
        <f aca="false">IF(OR(I83="Canceled",G83=""),0,G83*T83)</f>
        <v>0</v>
      </c>
      <c r="V83" s="8" t="n">
        <f aca="false">U83/12</f>
        <v>0</v>
      </c>
    </row>
    <row r="84" customFormat="false" ht="15" hidden="false" customHeight="false" outlineLevel="0" collapsed="false">
      <c r="A84" s="4"/>
      <c r="B84" s="4"/>
      <c r="C84" s="4"/>
      <c r="D84" s="4"/>
      <c r="E84" s="4"/>
      <c r="F84" s="4"/>
      <c r="G84" s="5"/>
      <c r="H84" s="6"/>
      <c r="I84" s="4"/>
      <c r="J84" s="4"/>
      <c r="K84" s="6"/>
      <c r="L84" s="4"/>
      <c r="M84" s="5"/>
      <c r="N84" s="6"/>
      <c r="O84" s="4"/>
      <c r="P84" s="6"/>
      <c r="Q84" s="6"/>
      <c r="R84" s="6"/>
      <c r="S84" s="4"/>
      <c r="T84" s="7" t="n">
        <f aca="false">IF(E84="Weekly",'Setup &amp; Assumptions'!$B$6,IF(E84="Every 2 Weeks",'Setup &amp; Assumptions'!$B$7,IF(E84="Every 4 Weeks",'Setup &amp; Assumptions'!$B$8,IF(E84="Monthly",'Setup &amp; Assumptions'!$B$9,IF(E84="Quarterly",'Setup &amp; Assumptions'!$B$10,IF(E84="Custom",F84,0))))))</f>
        <v>0</v>
      </c>
      <c r="U84" s="8" t="n">
        <f aca="false">IF(OR(I84="Canceled",G84=""),0,G84*T84)</f>
        <v>0</v>
      </c>
      <c r="V84" s="8" t="n">
        <f aca="false">U84/12</f>
        <v>0</v>
      </c>
    </row>
    <row r="85" customFormat="false" ht="15" hidden="false" customHeight="false" outlineLevel="0" collapsed="false">
      <c r="A85" s="4"/>
      <c r="B85" s="4"/>
      <c r="C85" s="4"/>
      <c r="D85" s="4"/>
      <c r="E85" s="4"/>
      <c r="F85" s="4"/>
      <c r="G85" s="5"/>
      <c r="H85" s="6"/>
      <c r="I85" s="4"/>
      <c r="J85" s="4"/>
      <c r="K85" s="6"/>
      <c r="L85" s="4"/>
      <c r="M85" s="5"/>
      <c r="N85" s="6"/>
      <c r="O85" s="4"/>
      <c r="P85" s="6"/>
      <c r="Q85" s="6"/>
      <c r="R85" s="6"/>
      <c r="S85" s="4"/>
      <c r="T85" s="7" t="n">
        <f aca="false">IF(E85="Weekly",'Setup &amp; Assumptions'!$B$6,IF(E85="Every 2 Weeks",'Setup &amp; Assumptions'!$B$7,IF(E85="Every 4 Weeks",'Setup &amp; Assumptions'!$B$8,IF(E85="Monthly",'Setup &amp; Assumptions'!$B$9,IF(E85="Quarterly",'Setup &amp; Assumptions'!$B$10,IF(E85="Custom",F85,0))))))</f>
        <v>0</v>
      </c>
      <c r="U85" s="8" t="n">
        <f aca="false">IF(OR(I85="Canceled",G85=""),0,G85*T85)</f>
        <v>0</v>
      </c>
      <c r="V85" s="8" t="n">
        <f aca="false">U85/12</f>
        <v>0</v>
      </c>
    </row>
    <row r="86" customFormat="false" ht="15" hidden="false" customHeight="false" outlineLevel="0" collapsed="false">
      <c r="A86" s="4"/>
      <c r="B86" s="4"/>
      <c r="C86" s="4"/>
      <c r="D86" s="4"/>
      <c r="E86" s="4"/>
      <c r="F86" s="4"/>
      <c r="G86" s="5"/>
      <c r="H86" s="6"/>
      <c r="I86" s="4"/>
      <c r="J86" s="4"/>
      <c r="K86" s="6"/>
      <c r="L86" s="4"/>
      <c r="M86" s="5"/>
      <c r="N86" s="6"/>
      <c r="O86" s="4"/>
      <c r="P86" s="6"/>
      <c r="Q86" s="6"/>
      <c r="R86" s="6"/>
      <c r="S86" s="4"/>
      <c r="T86" s="7" t="n">
        <f aca="false">IF(E86="Weekly",'Setup &amp; Assumptions'!$B$6,IF(E86="Every 2 Weeks",'Setup &amp; Assumptions'!$B$7,IF(E86="Every 4 Weeks",'Setup &amp; Assumptions'!$B$8,IF(E86="Monthly",'Setup &amp; Assumptions'!$B$9,IF(E86="Quarterly",'Setup &amp; Assumptions'!$B$10,IF(E86="Custom",F86,0))))))</f>
        <v>0</v>
      </c>
      <c r="U86" s="8" t="n">
        <f aca="false">IF(OR(I86="Canceled",G86=""),0,G86*T86)</f>
        <v>0</v>
      </c>
      <c r="V86" s="8" t="n">
        <f aca="false">U86/12</f>
        <v>0</v>
      </c>
    </row>
    <row r="87" customFormat="false" ht="15" hidden="false" customHeight="false" outlineLevel="0" collapsed="false">
      <c r="A87" s="4"/>
      <c r="B87" s="4"/>
      <c r="C87" s="4"/>
      <c r="D87" s="4"/>
      <c r="E87" s="4"/>
      <c r="F87" s="4"/>
      <c r="G87" s="5"/>
      <c r="H87" s="6"/>
      <c r="I87" s="4"/>
      <c r="J87" s="4"/>
      <c r="K87" s="6"/>
      <c r="L87" s="4"/>
      <c r="M87" s="5"/>
      <c r="N87" s="6"/>
      <c r="O87" s="4"/>
      <c r="P87" s="6"/>
      <c r="Q87" s="6"/>
      <c r="R87" s="6"/>
      <c r="S87" s="4"/>
      <c r="T87" s="7" t="n">
        <f aca="false">IF(E87="Weekly",'Setup &amp; Assumptions'!$B$6,IF(E87="Every 2 Weeks",'Setup &amp; Assumptions'!$B$7,IF(E87="Every 4 Weeks",'Setup &amp; Assumptions'!$B$8,IF(E87="Monthly",'Setup &amp; Assumptions'!$B$9,IF(E87="Quarterly",'Setup &amp; Assumptions'!$B$10,IF(E87="Custom",F87,0))))))</f>
        <v>0</v>
      </c>
      <c r="U87" s="8" t="n">
        <f aca="false">IF(OR(I87="Canceled",G87=""),0,G87*T87)</f>
        <v>0</v>
      </c>
      <c r="V87" s="8" t="n">
        <f aca="false">U87/12</f>
        <v>0</v>
      </c>
    </row>
    <row r="88" customFormat="false" ht="15" hidden="false" customHeight="false" outlineLevel="0" collapsed="false">
      <c r="A88" s="4"/>
      <c r="B88" s="4"/>
      <c r="C88" s="4"/>
      <c r="D88" s="4"/>
      <c r="E88" s="4"/>
      <c r="F88" s="4"/>
      <c r="G88" s="5"/>
      <c r="H88" s="6"/>
      <c r="I88" s="4"/>
      <c r="J88" s="4"/>
      <c r="K88" s="6"/>
      <c r="L88" s="4"/>
      <c r="M88" s="5"/>
      <c r="N88" s="6"/>
      <c r="O88" s="4"/>
      <c r="P88" s="6"/>
      <c r="Q88" s="6"/>
      <c r="R88" s="6"/>
      <c r="S88" s="4"/>
      <c r="T88" s="7" t="n">
        <f aca="false">IF(E88="Weekly",'Setup &amp; Assumptions'!$B$6,IF(E88="Every 2 Weeks",'Setup &amp; Assumptions'!$B$7,IF(E88="Every 4 Weeks",'Setup &amp; Assumptions'!$B$8,IF(E88="Monthly",'Setup &amp; Assumptions'!$B$9,IF(E88="Quarterly",'Setup &amp; Assumptions'!$B$10,IF(E88="Custom",F88,0))))))</f>
        <v>0</v>
      </c>
      <c r="U88" s="8" t="n">
        <f aca="false">IF(OR(I88="Canceled",G88=""),0,G88*T88)</f>
        <v>0</v>
      </c>
      <c r="V88" s="8" t="n">
        <f aca="false">U88/12</f>
        <v>0</v>
      </c>
    </row>
    <row r="89" customFormat="false" ht="15" hidden="false" customHeight="false" outlineLevel="0" collapsed="false">
      <c r="A89" s="4"/>
      <c r="B89" s="4"/>
      <c r="C89" s="4"/>
      <c r="D89" s="4"/>
      <c r="E89" s="4"/>
      <c r="F89" s="4"/>
      <c r="G89" s="5"/>
      <c r="H89" s="6"/>
      <c r="I89" s="4"/>
      <c r="J89" s="4"/>
      <c r="K89" s="6"/>
      <c r="L89" s="4"/>
      <c r="M89" s="5"/>
      <c r="N89" s="6"/>
      <c r="O89" s="4"/>
      <c r="P89" s="6"/>
      <c r="Q89" s="6"/>
      <c r="R89" s="6"/>
      <c r="S89" s="4"/>
      <c r="T89" s="7" t="n">
        <f aca="false">IF(E89="Weekly",'Setup &amp; Assumptions'!$B$6,IF(E89="Every 2 Weeks",'Setup &amp; Assumptions'!$B$7,IF(E89="Every 4 Weeks",'Setup &amp; Assumptions'!$B$8,IF(E89="Monthly",'Setup &amp; Assumptions'!$B$9,IF(E89="Quarterly",'Setup &amp; Assumptions'!$B$10,IF(E89="Custom",F89,0))))))</f>
        <v>0</v>
      </c>
      <c r="U89" s="8" t="n">
        <f aca="false">IF(OR(I89="Canceled",G89=""),0,G89*T89)</f>
        <v>0</v>
      </c>
      <c r="V89" s="8" t="n">
        <f aca="false">U89/12</f>
        <v>0</v>
      </c>
    </row>
    <row r="90" customFormat="false" ht="15" hidden="false" customHeight="false" outlineLevel="0" collapsed="false">
      <c r="A90" s="4"/>
      <c r="B90" s="4"/>
      <c r="C90" s="4"/>
      <c r="D90" s="4"/>
      <c r="E90" s="4"/>
      <c r="F90" s="4"/>
      <c r="G90" s="5"/>
      <c r="H90" s="6"/>
      <c r="I90" s="4"/>
      <c r="J90" s="4"/>
      <c r="K90" s="6"/>
      <c r="L90" s="4"/>
      <c r="M90" s="5"/>
      <c r="N90" s="6"/>
      <c r="O90" s="4"/>
      <c r="P90" s="6"/>
      <c r="Q90" s="6"/>
      <c r="R90" s="6"/>
      <c r="S90" s="4"/>
      <c r="T90" s="7" t="n">
        <f aca="false">IF(E90="Weekly",'Setup &amp; Assumptions'!$B$6,IF(E90="Every 2 Weeks",'Setup &amp; Assumptions'!$B$7,IF(E90="Every 4 Weeks",'Setup &amp; Assumptions'!$B$8,IF(E90="Monthly",'Setup &amp; Assumptions'!$B$9,IF(E90="Quarterly",'Setup &amp; Assumptions'!$B$10,IF(E90="Custom",F90,0))))))</f>
        <v>0</v>
      </c>
      <c r="U90" s="8" t="n">
        <f aca="false">IF(OR(I90="Canceled",G90=""),0,G90*T90)</f>
        <v>0</v>
      </c>
      <c r="V90" s="8" t="n">
        <f aca="false">U90/12</f>
        <v>0</v>
      </c>
    </row>
    <row r="91" customFormat="false" ht="15" hidden="false" customHeight="false" outlineLevel="0" collapsed="false">
      <c r="A91" s="4"/>
      <c r="B91" s="4"/>
      <c r="C91" s="4"/>
      <c r="D91" s="4"/>
      <c r="E91" s="4"/>
      <c r="F91" s="4"/>
      <c r="G91" s="5"/>
      <c r="H91" s="6"/>
      <c r="I91" s="4"/>
      <c r="J91" s="4"/>
      <c r="K91" s="6"/>
      <c r="L91" s="4"/>
      <c r="M91" s="5"/>
      <c r="N91" s="6"/>
      <c r="O91" s="4"/>
      <c r="P91" s="6"/>
      <c r="Q91" s="6"/>
      <c r="R91" s="6"/>
      <c r="S91" s="4"/>
      <c r="T91" s="7" t="n">
        <f aca="false">IF(E91="Weekly",'Setup &amp; Assumptions'!$B$6,IF(E91="Every 2 Weeks",'Setup &amp; Assumptions'!$B$7,IF(E91="Every 4 Weeks",'Setup &amp; Assumptions'!$B$8,IF(E91="Monthly",'Setup &amp; Assumptions'!$B$9,IF(E91="Quarterly",'Setup &amp; Assumptions'!$B$10,IF(E91="Custom",F91,0))))))</f>
        <v>0</v>
      </c>
      <c r="U91" s="8" t="n">
        <f aca="false">IF(OR(I91="Canceled",G91=""),0,G91*T91)</f>
        <v>0</v>
      </c>
      <c r="V91" s="8" t="n">
        <f aca="false">U91/12</f>
        <v>0</v>
      </c>
    </row>
    <row r="92" customFormat="false" ht="15" hidden="false" customHeight="false" outlineLevel="0" collapsed="false">
      <c r="A92" s="4"/>
      <c r="B92" s="4"/>
      <c r="C92" s="4"/>
      <c r="D92" s="4"/>
      <c r="E92" s="4"/>
      <c r="F92" s="4"/>
      <c r="G92" s="5"/>
      <c r="H92" s="6"/>
      <c r="I92" s="4"/>
      <c r="J92" s="4"/>
      <c r="K92" s="6"/>
      <c r="L92" s="4"/>
      <c r="M92" s="5"/>
      <c r="N92" s="6"/>
      <c r="O92" s="4"/>
      <c r="P92" s="6"/>
      <c r="Q92" s="6"/>
      <c r="R92" s="6"/>
      <c r="S92" s="4"/>
      <c r="T92" s="7" t="n">
        <f aca="false">IF(E92="Weekly",'Setup &amp; Assumptions'!$B$6,IF(E92="Every 2 Weeks",'Setup &amp; Assumptions'!$B$7,IF(E92="Every 4 Weeks",'Setup &amp; Assumptions'!$B$8,IF(E92="Monthly",'Setup &amp; Assumptions'!$B$9,IF(E92="Quarterly",'Setup &amp; Assumptions'!$B$10,IF(E92="Custom",F92,0))))))</f>
        <v>0</v>
      </c>
      <c r="U92" s="8" t="n">
        <f aca="false">IF(OR(I92="Canceled",G92=""),0,G92*T92)</f>
        <v>0</v>
      </c>
      <c r="V92" s="8" t="n">
        <f aca="false">U92/12</f>
        <v>0</v>
      </c>
    </row>
    <row r="93" customFormat="false" ht="15" hidden="false" customHeight="false" outlineLevel="0" collapsed="false">
      <c r="A93" s="4"/>
      <c r="B93" s="4"/>
      <c r="C93" s="4"/>
      <c r="D93" s="4"/>
      <c r="E93" s="4"/>
      <c r="F93" s="4"/>
      <c r="G93" s="5"/>
      <c r="H93" s="6"/>
      <c r="I93" s="4"/>
      <c r="J93" s="4"/>
      <c r="K93" s="6"/>
      <c r="L93" s="4"/>
      <c r="M93" s="5"/>
      <c r="N93" s="6"/>
      <c r="O93" s="4"/>
      <c r="P93" s="6"/>
      <c r="Q93" s="6"/>
      <c r="R93" s="6"/>
      <c r="S93" s="4"/>
      <c r="T93" s="7" t="n">
        <f aca="false">IF(E93="Weekly",'Setup &amp; Assumptions'!$B$6,IF(E93="Every 2 Weeks",'Setup &amp; Assumptions'!$B$7,IF(E93="Every 4 Weeks",'Setup &amp; Assumptions'!$B$8,IF(E93="Monthly",'Setup &amp; Assumptions'!$B$9,IF(E93="Quarterly",'Setup &amp; Assumptions'!$B$10,IF(E93="Custom",F93,0))))))</f>
        <v>0</v>
      </c>
      <c r="U93" s="8" t="n">
        <f aca="false">IF(OR(I93="Canceled",G93=""),0,G93*T93)</f>
        <v>0</v>
      </c>
      <c r="V93" s="8" t="n">
        <f aca="false">U93/12</f>
        <v>0</v>
      </c>
    </row>
    <row r="94" customFormat="false" ht="15" hidden="false" customHeight="false" outlineLevel="0" collapsed="false">
      <c r="A94" s="4"/>
      <c r="B94" s="4"/>
      <c r="C94" s="4"/>
      <c r="D94" s="4"/>
      <c r="E94" s="4"/>
      <c r="F94" s="4"/>
      <c r="G94" s="5"/>
      <c r="H94" s="6"/>
      <c r="I94" s="4"/>
      <c r="J94" s="4"/>
      <c r="K94" s="6"/>
      <c r="L94" s="4"/>
      <c r="M94" s="5"/>
      <c r="N94" s="6"/>
      <c r="O94" s="4"/>
      <c r="P94" s="6"/>
      <c r="Q94" s="6"/>
      <c r="R94" s="6"/>
      <c r="S94" s="4"/>
      <c r="T94" s="7" t="n">
        <f aca="false">IF(E94="Weekly",'Setup &amp; Assumptions'!$B$6,IF(E94="Every 2 Weeks",'Setup &amp; Assumptions'!$B$7,IF(E94="Every 4 Weeks",'Setup &amp; Assumptions'!$B$8,IF(E94="Monthly",'Setup &amp; Assumptions'!$B$9,IF(E94="Quarterly",'Setup &amp; Assumptions'!$B$10,IF(E94="Custom",F94,0))))))</f>
        <v>0</v>
      </c>
      <c r="U94" s="8" t="n">
        <f aca="false">IF(OR(I94="Canceled",G94=""),0,G94*T94)</f>
        <v>0</v>
      </c>
      <c r="V94" s="8" t="n">
        <f aca="false">U94/12</f>
        <v>0</v>
      </c>
    </row>
    <row r="95" customFormat="false" ht="15" hidden="false" customHeight="false" outlineLevel="0" collapsed="false">
      <c r="A95" s="4"/>
      <c r="B95" s="4"/>
      <c r="C95" s="4"/>
      <c r="D95" s="4"/>
      <c r="E95" s="4"/>
      <c r="F95" s="4"/>
      <c r="G95" s="5"/>
      <c r="H95" s="6"/>
      <c r="I95" s="4"/>
      <c r="J95" s="4"/>
      <c r="K95" s="6"/>
      <c r="L95" s="4"/>
      <c r="M95" s="5"/>
      <c r="N95" s="6"/>
      <c r="O95" s="4"/>
      <c r="P95" s="6"/>
      <c r="Q95" s="6"/>
      <c r="R95" s="6"/>
      <c r="S95" s="4"/>
      <c r="T95" s="7" t="n">
        <f aca="false">IF(E95="Weekly",'Setup &amp; Assumptions'!$B$6,IF(E95="Every 2 Weeks",'Setup &amp; Assumptions'!$B$7,IF(E95="Every 4 Weeks",'Setup &amp; Assumptions'!$B$8,IF(E95="Monthly",'Setup &amp; Assumptions'!$B$9,IF(E95="Quarterly",'Setup &amp; Assumptions'!$B$10,IF(E95="Custom",F95,0))))))</f>
        <v>0</v>
      </c>
      <c r="U95" s="8" t="n">
        <f aca="false">IF(OR(I95="Canceled",G95=""),0,G95*T95)</f>
        <v>0</v>
      </c>
      <c r="V95" s="8" t="n">
        <f aca="false">U95/12</f>
        <v>0</v>
      </c>
    </row>
    <row r="96" customFormat="false" ht="15" hidden="false" customHeight="false" outlineLevel="0" collapsed="false">
      <c r="A96" s="4"/>
      <c r="B96" s="4"/>
      <c r="C96" s="4"/>
      <c r="D96" s="4"/>
      <c r="E96" s="4"/>
      <c r="F96" s="4"/>
      <c r="G96" s="5"/>
      <c r="H96" s="6"/>
      <c r="I96" s="4"/>
      <c r="J96" s="4"/>
      <c r="K96" s="6"/>
      <c r="L96" s="4"/>
      <c r="M96" s="5"/>
      <c r="N96" s="6"/>
      <c r="O96" s="4"/>
      <c r="P96" s="6"/>
      <c r="Q96" s="6"/>
      <c r="R96" s="6"/>
      <c r="S96" s="4"/>
      <c r="T96" s="7" t="n">
        <f aca="false">IF(E96="Weekly",'Setup &amp; Assumptions'!$B$6,IF(E96="Every 2 Weeks",'Setup &amp; Assumptions'!$B$7,IF(E96="Every 4 Weeks",'Setup &amp; Assumptions'!$B$8,IF(E96="Monthly",'Setup &amp; Assumptions'!$B$9,IF(E96="Quarterly",'Setup &amp; Assumptions'!$B$10,IF(E96="Custom",F96,0))))))</f>
        <v>0</v>
      </c>
      <c r="U96" s="8" t="n">
        <f aca="false">IF(OR(I96="Canceled",G96=""),0,G96*T96)</f>
        <v>0</v>
      </c>
      <c r="V96" s="8" t="n">
        <f aca="false">U96/12</f>
        <v>0</v>
      </c>
    </row>
    <row r="97" customFormat="false" ht="15" hidden="false" customHeight="false" outlineLevel="0" collapsed="false">
      <c r="A97" s="4"/>
      <c r="B97" s="4"/>
      <c r="C97" s="4"/>
      <c r="D97" s="4"/>
      <c r="E97" s="4"/>
      <c r="F97" s="4"/>
      <c r="G97" s="5"/>
      <c r="H97" s="6"/>
      <c r="I97" s="4"/>
      <c r="J97" s="4"/>
      <c r="K97" s="6"/>
      <c r="L97" s="4"/>
      <c r="M97" s="5"/>
      <c r="N97" s="6"/>
      <c r="O97" s="4"/>
      <c r="P97" s="6"/>
      <c r="Q97" s="6"/>
      <c r="R97" s="6"/>
      <c r="S97" s="4"/>
      <c r="T97" s="7" t="n">
        <f aca="false">IF(E97="Weekly",'Setup &amp; Assumptions'!$B$6,IF(E97="Every 2 Weeks",'Setup &amp; Assumptions'!$B$7,IF(E97="Every 4 Weeks",'Setup &amp; Assumptions'!$B$8,IF(E97="Monthly",'Setup &amp; Assumptions'!$B$9,IF(E97="Quarterly",'Setup &amp; Assumptions'!$B$10,IF(E97="Custom",F97,0))))))</f>
        <v>0</v>
      </c>
      <c r="U97" s="8" t="n">
        <f aca="false">IF(OR(I97="Canceled",G97=""),0,G97*T97)</f>
        <v>0</v>
      </c>
      <c r="V97" s="8" t="n">
        <f aca="false">U97/12</f>
        <v>0</v>
      </c>
    </row>
    <row r="98" customFormat="false" ht="15" hidden="false" customHeight="false" outlineLevel="0" collapsed="false">
      <c r="A98" s="4"/>
      <c r="B98" s="4"/>
      <c r="C98" s="4"/>
      <c r="D98" s="4"/>
      <c r="E98" s="4"/>
      <c r="F98" s="4"/>
      <c r="G98" s="5"/>
      <c r="H98" s="6"/>
      <c r="I98" s="4"/>
      <c r="J98" s="4"/>
      <c r="K98" s="6"/>
      <c r="L98" s="4"/>
      <c r="M98" s="5"/>
      <c r="N98" s="6"/>
      <c r="O98" s="4"/>
      <c r="P98" s="6"/>
      <c r="Q98" s="6"/>
      <c r="R98" s="6"/>
      <c r="S98" s="4"/>
      <c r="T98" s="7" t="n">
        <f aca="false">IF(E98="Weekly",'Setup &amp; Assumptions'!$B$6,IF(E98="Every 2 Weeks",'Setup &amp; Assumptions'!$B$7,IF(E98="Every 4 Weeks",'Setup &amp; Assumptions'!$B$8,IF(E98="Monthly",'Setup &amp; Assumptions'!$B$9,IF(E98="Quarterly",'Setup &amp; Assumptions'!$B$10,IF(E98="Custom",F98,0))))))</f>
        <v>0</v>
      </c>
      <c r="U98" s="8" t="n">
        <f aca="false">IF(OR(I98="Canceled",G98=""),0,G98*T98)</f>
        <v>0</v>
      </c>
      <c r="V98" s="8" t="n">
        <f aca="false">U98/12</f>
        <v>0</v>
      </c>
    </row>
    <row r="99" customFormat="false" ht="15" hidden="false" customHeight="false" outlineLevel="0" collapsed="false">
      <c r="A99" s="4"/>
      <c r="B99" s="4"/>
      <c r="C99" s="4"/>
      <c r="D99" s="4"/>
      <c r="E99" s="4"/>
      <c r="F99" s="4"/>
      <c r="G99" s="5"/>
      <c r="H99" s="6"/>
      <c r="I99" s="4"/>
      <c r="J99" s="4"/>
      <c r="K99" s="6"/>
      <c r="L99" s="4"/>
      <c r="M99" s="5"/>
      <c r="N99" s="6"/>
      <c r="O99" s="4"/>
      <c r="P99" s="6"/>
      <c r="Q99" s="6"/>
      <c r="R99" s="6"/>
      <c r="S99" s="4"/>
      <c r="T99" s="7" t="n">
        <f aca="false">IF(E99="Weekly",'Setup &amp; Assumptions'!$B$6,IF(E99="Every 2 Weeks",'Setup &amp; Assumptions'!$B$7,IF(E99="Every 4 Weeks",'Setup &amp; Assumptions'!$B$8,IF(E99="Monthly",'Setup &amp; Assumptions'!$B$9,IF(E99="Quarterly",'Setup &amp; Assumptions'!$B$10,IF(E99="Custom",F99,0))))))</f>
        <v>0</v>
      </c>
      <c r="U99" s="8" t="n">
        <f aca="false">IF(OR(I99="Canceled",G99=""),0,G99*T99)</f>
        <v>0</v>
      </c>
      <c r="V99" s="8" t="n">
        <f aca="false">U99/12</f>
        <v>0</v>
      </c>
    </row>
    <row r="100" customFormat="false" ht="15" hidden="false" customHeight="false" outlineLevel="0" collapsed="false">
      <c r="A100" s="4"/>
      <c r="B100" s="4"/>
      <c r="C100" s="4"/>
      <c r="D100" s="4"/>
      <c r="E100" s="4"/>
      <c r="F100" s="4"/>
      <c r="G100" s="5"/>
      <c r="H100" s="6"/>
      <c r="I100" s="4"/>
      <c r="J100" s="4"/>
      <c r="K100" s="6"/>
      <c r="L100" s="4"/>
      <c r="M100" s="5"/>
      <c r="N100" s="6"/>
      <c r="O100" s="4"/>
      <c r="P100" s="6"/>
      <c r="Q100" s="6"/>
      <c r="R100" s="6"/>
      <c r="S100" s="4"/>
      <c r="T100" s="7" t="n">
        <f aca="false">IF(E100="Weekly",'Setup &amp; Assumptions'!$B$6,IF(E100="Every 2 Weeks",'Setup &amp; Assumptions'!$B$7,IF(E100="Every 4 Weeks",'Setup &amp; Assumptions'!$B$8,IF(E100="Monthly",'Setup &amp; Assumptions'!$B$9,IF(E100="Quarterly",'Setup &amp; Assumptions'!$B$10,IF(E100="Custom",F100,0))))))</f>
        <v>0</v>
      </c>
      <c r="U100" s="8" t="n">
        <f aca="false">IF(OR(I100="Canceled",G100=""),0,G100*T100)</f>
        <v>0</v>
      </c>
      <c r="V100" s="8" t="n">
        <f aca="false">U100/12</f>
        <v>0</v>
      </c>
    </row>
    <row r="101" customFormat="false" ht="15" hidden="false" customHeight="false" outlineLevel="0" collapsed="false">
      <c r="A101" s="4"/>
      <c r="B101" s="4"/>
      <c r="C101" s="4"/>
      <c r="D101" s="4"/>
      <c r="E101" s="4"/>
      <c r="F101" s="4"/>
      <c r="G101" s="5"/>
      <c r="H101" s="6"/>
      <c r="I101" s="4"/>
      <c r="J101" s="4"/>
      <c r="K101" s="6"/>
      <c r="L101" s="4"/>
      <c r="M101" s="5"/>
      <c r="N101" s="6"/>
      <c r="O101" s="4"/>
      <c r="P101" s="6"/>
      <c r="Q101" s="6"/>
      <c r="R101" s="6"/>
      <c r="S101" s="4"/>
      <c r="T101" s="7" t="n">
        <f aca="false">IF(E101="Weekly",'Setup &amp; Assumptions'!$B$6,IF(E101="Every 2 Weeks",'Setup &amp; Assumptions'!$B$7,IF(E101="Every 4 Weeks",'Setup &amp; Assumptions'!$B$8,IF(E101="Monthly",'Setup &amp; Assumptions'!$B$9,IF(E101="Quarterly",'Setup &amp; Assumptions'!$B$10,IF(E101="Custom",F101,0))))))</f>
        <v>0</v>
      </c>
      <c r="U101" s="8" t="n">
        <f aca="false">IF(OR(I101="Canceled",G101=""),0,G101*T101)</f>
        <v>0</v>
      </c>
      <c r="V101" s="8" t="n">
        <f aca="false">U101/12</f>
        <v>0</v>
      </c>
    </row>
    <row r="102" customFormat="false" ht="15" hidden="false" customHeight="false" outlineLevel="0" collapsed="false">
      <c r="A102" s="4"/>
      <c r="B102" s="4"/>
      <c r="C102" s="4"/>
      <c r="D102" s="4"/>
      <c r="E102" s="4"/>
      <c r="F102" s="4"/>
      <c r="G102" s="5"/>
      <c r="H102" s="6"/>
      <c r="I102" s="4"/>
      <c r="J102" s="4"/>
      <c r="K102" s="6"/>
      <c r="L102" s="4"/>
      <c r="M102" s="5"/>
      <c r="N102" s="6"/>
      <c r="O102" s="4"/>
      <c r="P102" s="6"/>
      <c r="Q102" s="6"/>
      <c r="R102" s="6"/>
      <c r="S102" s="4"/>
      <c r="T102" s="7" t="n">
        <f aca="false">IF(E102="Weekly",'Setup &amp; Assumptions'!$B$6,IF(E102="Every 2 Weeks",'Setup &amp; Assumptions'!$B$7,IF(E102="Every 4 Weeks",'Setup &amp; Assumptions'!$B$8,IF(E102="Monthly",'Setup &amp; Assumptions'!$B$9,IF(E102="Quarterly",'Setup &amp; Assumptions'!$B$10,IF(E102="Custom",F102,0))))))</f>
        <v>0</v>
      </c>
      <c r="U102" s="8" t="n">
        <f aca="false">IF(OR(I102="Canceled",G102=""),0,G102*T102)</f>
        <v>0</v>
      </c>
      <c r="V102" s="8" t="n">
        <f aca="false">U102/12</f>
        <v>0</v>
      </c>
    </row>
    <row r="103" customFormat="false" ht="15" hidden="false" customHeight="false" outlineLevel="0" collapsed="false">
      <c r="A103" s="4"/>
      <c r="B103" s="4"/>
      <c r="C103" s="4"/>
      <c r="D103" s="4"/>
      <c r="E103" s="4"/>
      <c r="F103" s="4"/>
      <c r="G103" s="5"/>
      <c r="H103" s="6"/>
      <c r="I103" s="4"/>
      <c r="J103" s="4"/>
      <c r="K103" s="6"/>
      <c r="L103" s="4"/>
      <c r="M103" s="5"/>
      <c r="N103" s="6"/>
      <c r="O103" s="4"/>
      <c r="P103" s="6"/>
      <c r="Q103" s="6"/>
      <c r="R103" s="6"/>
      <c r="S103" s="4"/>
      <c r="T103" s="7" t="n">
        <f aca="false">IF(E103="Weekly",'Setup &amp; Assumptions'!$B$6,IF(E103="Every 2 Weeks",'Setup &amp; Assumptions'!$B$7,IF(E103="Every 4 Weeks",'Setup &amp; Assumptions'!$B$8,IF(E103="Monthly",'Setup &amp; Assumptions'!$B$9,IF(E103="Quarterly",'Setup &amp; Assumptions'!$B$10,IF(E103="Custom",F103,0))))))</f>
        <v>0</v>
      </c>
      <c r="U103" s="8" t="n">
        <f aca="false">IF(OR(I103="Canceled",G103=""),0,G103*T103)</f>
        <v>0</v>
      </c>
      <c r="V103" s="8" t="n">
        <f aca="false">U103/12</f>
        <v>0</v>
      </c>
    </row>
    <row r="104" customFormat="false" ht="15" hidden="false" customHeight="false" outlineLevel="0" collapsed="false">
      <c r="A104" s="4"/>
      <c r="B104" s="4"/>
      <c r="C104" s="4"/>
      <c r="D104" s="4"/>
      <c r="E104" s="4"/>
      <c r="F104" s="4"/>
      <c r="G104" s="5"/>
      <c r="H104" s="6"/>
      <c r="I104" s="4"/>
      <c r="J104" s="4"/>
      <c r="K104" s="6"/>
      <c r="L104" s="4"/>
      <c r="M104" s="5"/>
      <c r="N104" s="6"/>
      <c r="O104" s="4"/>
      <c r="P104" s="6"/>
      <c r="Q104" s="6"/>
      <c r="R104" s="6"/>
      <c r="S104" s="4"/>
      <c r="T104" s="7" t="n">
        <f aca="false">IF(E104="Weekly",'Setup &amp; Assumptions'!$B$6,IF(E104="Every 2 Weeks",'Setup &amp; Assumptions'!$B$7,IF(E104="Every 4 Weeks",'Setup &amp; Assumptions'!$B$8,IF(E104="Monthly",'Setup &amp; Assumptions'!$B$9,IF(E104="Quarterly",'Setup &amp; Assumptions'!$B$10,IF(E104="Custom",F104,0))))))</f>
        <v>0</v>
      </c>
      <c r="U104" s="8" t="n">
        <f aca="false">IF(OR(I104="Canceled",G104=""),0,G104*T104)</f>
        <v>0</v>
      </c>
      <c r="V104" s="8" t="n">
        <f aca="false">U104/12</f>
        <v>0</v>
      </c>
    </row>
    <row r="105" customFormat="false" ht="15" hidden="false" customHeight="false" outlineLevel="0" collapsed="false">
      <c r="A105" s="4"/>
      <c r="B105" s="4"/>
      <c r="C105" s="4"/>
      <c r="D105" s="4"/>
      <c r="E105" s="4"/>
      <c r="F105" s="4"/>
      <c r="G105" s="5"/>
      <c r="H105" s="6"/>
      <c r="I105" s="4"/>
      <c r="J105" s="4"/>
      <c r="K105" s="6"/>
      <c r="L105" s="4"/>
      <c r="M105" s="5"/>
      <c r="N105" s="6"/>
      <c r="O105" s="4"/>
      <c r="P105" s="6"/>
      <c r="Q105" s="6"/>
      <c r="R105" s="6"/>
      <c r="S105" s="4"/>
      <c r="T105" s="7" t="n">
        <f aca="false">IF(E105="Weekly",'Setup &amp; Assumptions'!$B$6,IF(E105="Every 2 Weeks",'Setup &amp; Assumptions'!$B$7,IF(E105="Every 4 Weeks",'Setup &amp; Assumptions'!$B$8,IF(E105="Monthly",'Setup &amp; Assumptions'!$B$9,IF(E105="Quarterly",'Setup &amp; Assumptions'!$B$10,IF(E105="Custom",F105,0))))))</f>
        <v>0</v>
      </c>
      <c r="U105" s="8" t="n">
        <f aca="false">IF(OR(I105="Canceled",G105=""),0,G105*T105)</f>
        <v>0</v>
      </c>
      <c r="V105" s="8" t="n">
        <f aca="false">U105/12</f>
        <v>0</v>
      </c>
    </row>
    <row r="106" customFormat="false" ht="15" hidden="false" customHeight="false" outlineLevel="0" collapsed="false">
      <c r="A106" s="4"/>
      <c r="B106" s="4"/>
      <c r="C106" s="4"/>
      <c r="D106" s="4"/>
      <c r="E106" s="4"/>
      <c r="F106" s="4"/>
      <c r="G106" s="5"/>
      <c r="H106" s="6"/>
      <c r="I106" s="4"/>
      <c r="J106" s="4"/>
      <c r="K106" s="6"/>
      <c r="L106" s="4"/>
      <c r="M106" s="5"/>
      <c r="N106" s="6"/>
      <c r="O106" s="4"/>
      <c r="P106" s="6"/>
      <c r="Q106" s="6"/>
      <c r="R106" s="6"/>
      <c r="S106" s="4"/>
      <c r="T106" s="7" t="n">
        <f aca="false">IF(E106="Weekly",'Setup &amp; Assumptions'!$B$6,IF(E106="Every 2 Weeks",'Setup &amp; Assumptions'!$B$7,IF(E106="Every 4 Weeks",'Setup &amp; Assumptions'!$B$8,IF(E106="Monthly",'Setup &amp; Assumptions'!$B$9,IF(E106="Quarterly",'Setup &amp; Assumptions'!$B$10,IF(E106="Custom",F106,0))))))</f>
        <v>0</v>
      </c>
      <c r="U106" s="8" t="n">
        <f aca="false">IF(OR(I106="Canceled",G106=""),0,G106*T106)</f>
        <v>0</v>
      </c>
      <c r="V106" s="8" t="n">
        <f aca="false">U106/12</f>
        <v>0</v>
      </c>
    </row>
    <row r="107" customFormat="false" ht="15" hidden="false" customHeight="false" outlineLevel="0" collapsed="false">
      <c r="A107" s="4"/>
      <c r="B107" s="4"/>
      <c r="C107" s="4"/>
      <c r="D107" s="4"/>
      <c r="E107" s="4"/>
      <c r="F107" s="4"/>
      <c r="G107" s="5"/>
      <c r="H107" s="6"/>
      <c r="I107" s="4"/>
      <c r="J107" s="4"/>
      <c r="K107" s="6"/>
      <c r="L107" s="4"/>
      <c r="M107" s="5"/>
      <c r="N107" s="6"/>
      <c r="O107" s="4"/>
      <c r="P107" s="6"/>
      <c r="Q107" s="6"/>
      <c r="R107" s="6"/>
      <c r="S107" s="4"/>
      <c r="T107" s="7" t="n">
        <f aca="false">IF(E107="Weekly",'Setup &amp; Assumptions'!$B$6,IF(E107="Every 2 Weeks",'Setup &amp; Assumptions'!$B$7,IF(E107="Every 4 Weeks",'Setup &amp; Assumptions'!$B$8,IF(E107="Monthly",'Setup &amp; Assumptions'!$B$9,IF(E107="Quarterly",'Setup &amp; Assumptions'!$B$10,IF(E107="Custom",F107,0))))))</f>
        <v>0</v>
      </c>
      <c r="U107" s="8" t="n">
        <f aca="false">IF(OR(I107="Canceled",G107=""),0,G107*T107)</f>
        <v>0</v>
      </c>
      <c r="V107" s="8" t="n">
        <f aca="false">U107/12</f>
        <v>0</v>
      </c>
    </row>
    <row r="108" customFormat="false" ht="15" hidden="false" customHeight="false" outlineLevel="0" collapsed="false">
      <c r="A108" s="4"/>
      <c r="B108" s="4"/>
      <c r="C108" s="4"/>
      <c r="D108" s="4"/>
      <c r="E108" s="4"/>
      <c r="F108" s="4"/>
      <c r="G108" s="5"/>
      <c r="H108" s="6"/>
      <c r="I108" s="4"/>
      <c r="J108" s="4"/>
      <c r="K108" s="6"/>
      <c r="L108" s="4"/>
      <c r="M108" s="5"/>
      <c r="N108" s="6"/>
      <c r="O108" s="4"/>
      <c r="P108" s="6"/>
      <c r="Q108" s="6"/>
      <c r="R108" s="6"/>
      <c r="S108" s="4"/>
      <c r="T108" s="7" t="n">
        <f aca="false">IF(E108="Weekly",'Setup &amp; Assumptions'!$B$6,IF(E108="Every 2 Weeks",'Setup &amp; Assumptions'!$B$7,IF(E108="Every 4 Weeks",'Setup &amp; Assumptions'!$B$8,IF(E108="Monthly",'Setup &amp; Assumptions'!$B$9,IF(E108="Quarterly",'Setup &amp; Assumptions'!$B$10,IF(E108="Custom",F108,0))))))</f>
        <v>0</v>
      </c>
      <c r="U108" s="8" t="n">
        <f aca="false">IF(OR(I108="Canceled",G108=""),0,G108*T108)</f>
        <v>0</v>
      </c>
      <c r="V108" s="8" t="n">
        <f aca="false">U108/12</f>
        <v>0</v>
      </c>
    </row>
    <row r="109" customFormat="false" ht="15" hidden="false" customHeight="false" outlineLevel="0" collapsed="false">
      <c r="A109" s="4"/>
      <c r="B109" s="4"/>
      <c r="C109" s="4"/>
      <c r="D109" s="4"/>
      <c r="E109" s="4"/>
      <c r="F109" s="4"/>
      <c r="G109" s="5"/>
      <c r="H109" s="6"/>
      <c r="I109" s="4"/>
      <c r="J109" s="4"/>
      <c r="K109" s="6"/>
      <c r="L109" s="4"/>
      <c r="M109" s="5"/>
      <c r="N109" s="6"/>
      <c r="O109" s="4"/>
      <c r="P109" s="6"/>
      <c r="Q109" s="6"/>
      <c r="R109" s="6"/>
      <c r="S109" s="4"/>
      <c r="T109" s="7" t="n">
        <f aca="false">IF(E109="Weekly",'Setup &amp; Assumptions'!$B$6,IF(E109="Every 2 Weeks",'Setup &amp; Assumptions'!$B$7,IF(E109="Every 4 Weeks",'Setup &amp; Assumptions'!$B$8,IF(E109="Monthly",'Setup &amp; Assumptions'!$B$9,IF(E109="Quarterly",'Setup &amp; Assumptions'!$B$10,IF(E109="Custom",F109,0))))))</f>
        <v>0</v>
      </c>
      <c r="U109" s="8" t="n">
        <f aca="false">IF(OR(I109="Canceled",G109=""),0,G109*T109)</f>
        <v>0</v>
      </c>
      <c r="V109" s="8" t="n">
        <f aca="false">U109/12</f>
        <v>0</v>
      </c>
    </row>
    <row r="110" customFormat="false" ht="15" hidden="false" customHeight="false" outlineLevel="0" collapsed="false">
      <c r="A110" s="4"/>
      <c r="B110" s="4"/>
      <c r="C110" s="4"/>
      <c r="D110" s="4"/>
      <c r="E110" s="4"/>
      <c r="F110" s="4"/>
      <c r="G110" s="5"/>
      <c r="H110" s="6"/>
      <c r="I110" s="4"/>
      <c r="J110" s="4"/>
      <c r="K110" s="6"/>
      <c r="L110" s="4"/>
      <c r="M110" s="5"/>
      <c r="N110" s="6"/>
      <c r="O110" s="4"/>
      <c r="P110" s="6"/>
      <c r="Q110" s="6"/>
      <c r="R110" s="6"/>
      <c r="S110" s="4"/>
      <c r="T110" s="7" t="n">
        <f aca="false">IF(E110="Weekly",'Setup &amp; Assumptions'!$B$6,IF(E110="Every 2 Weeks",'Setup &amp; Assumptions'!$B$7,IF(E110="Every 4 Weeks",'Setup &amp; Assumptions'!$B$8,IF(E110="Monthly",'Setup &amp; Assumptions'!$B$9,IF(E110="Quarterly",'Setup &amp; Assumptions'!$B$10,IF(E110="Custom",F110,0))))))</f>
        <v>0</v>
      </c>
      <c r="U110" s="8" t="n">
        <f aca="false">IF(OR(I110="Canceled",G110=""),0,G110*T110)</f>
        <v>0</v>
      </c>
      <c r="V110" s="8" t="n">
        <f aca="false">U110/12</f>
        <v>0</v>
      </c>
    </row>
    <row r="111" customFormat="false" ht="15" hidden="false" customHeight="false" outlineLevel="0" collapsed="false">
      <c r="A111" s="4"/>
      <c r="B111" s="4"/>
      <c r="C111" s="4"/>
      <c r="D111" s="4"/>
      <c r="E111" s="4"/>
      <c r="F111" s="4"/>
      <c r="G111" s="5"/>
      <c r="H111" s="6"/>
      <c r="I111" s="4"/>
      <c r="J111" s="4"/>
      <c r="K111" s="6"/>
      <c r="L111" s="4"/>
      <c r="M111" s="5"/>
      <c r="N111" s="6"/>
      <c r="O111" s="4"/>
      <c r="P111" s="6"/>
      <c r="Q111" s="6"/>
      <c r="R111" s="6"/>
      <c r="S111" s="4"/>
      <c r="T111" s="7" t="n">
        <f aca="false">IF(E111="Weekly",'Setup &amp; Assumptions'!$B$6,IF(E111="Every 2 Weeks",'Setup &amp; Assumptions'!$B$7,IF(E111="Every 4 Weeks",'Setup &amp; Assumptions'!$B$8,IF(E111="Monthly",'Setup &amp; Assumptions'!$B$9,IF(E111="Quarterly",'Setup &amp; Assumptions'!$B$10,IF(E111="Custom",F111,0))))))</f>
        <v>0</v>
      </c>
      <c r="U111" s="8" t="n">
        <f aca="false">IF(OR(I111="Canceled",G111=""),0,G111*T111)</f>
        <v>0</v>
      </c>
      <c r="V111" s="8" t="n">
        <f aca="false">U111/12</f>
        <v>0</v>
      </c>
    </row>
    <row r="112" customFormat="false" ht="15" hidden="false" customHeight="false" outlineLevel="0" collapsed="false">
      <c r="A112" s="4"/>
      <c r="B112" s="4"/>
      <c r="C112" s="4"/>
      <c r="D112" s="4"/>
      <c r="E112" s="4"/>
      <c r="F112" s="4"/>
      <c r="G112" s="5"/>
      <c r="H112" s="6"/>
      <c r="I112" s="4"/>
      <c r="J112" s="4"/>
      <c r="K112" s="6"/>
      <c r="L112" s="4"/>
      <c r="M112" s="5"/>
      <c r="N112" s="6"/>
      <c r="O112" s="4"/>
      <c r="P112" s="6"/>
      <c r="Q112" s="6"/>
      <c r="R112" s="6"/>
      <c r="S112" s="4"/>
      <c r="T112" s="7" t="n">
        <f aca="false">IF(E112="Weekly",'Setup &amp; Assumptions'!$B$6,IF(E112="Every 2 Weeks",'Setup &amp; Assumptions'!$B$7,IF(E112="Every 4 Weeks",'Setup &amp; Assumptions'!$B$8,IF(E112="Monthly",'Setup &amp; Assumptions'!$B$9,IF(E112="Quarterly",'Setup &amp; Assumptions'!$B$10,IF(E112="Custom",F112,0))))))</f>
        <v>0</v>
      </c>
      <c r="U112" s="8" t="n">
        <f aca="false">IF(OR(I112="Canceled",G112=""),0,G112*T112)</f>
        <v>0</v>
      </c>
      <c r="V112" s="8" t="n">
        <f aca="false">U112/12</f>
        <v>0</v>
      </c>
    </row>
    <row r="113" customFormat="false" ht="15" hidden="false" customHeight="false" outlineLevel="0" collapsed="false">
      <c r="A113" s="4"/>
      <c r="B113" s="4"/>
      <c r="C113" s="4"/>
      <c r="D113" s="4"/>
      <c r="E113" s="4"/>
      <c r="F113" s="4"/>
      <c r="G113" s="5"/>
      <c r="H113" s="6"/>
      <c r="I113" s="4"/>
      <c r="J113" s="4"/>
      <c r="K113" s="6"/>
      <c r="L113" s="4"/>
      <c r="M113" s="5"/>
      <c r="N113" s="6"/>
      <c r="O113" s="4"/>
      <c r="P113" s="6"/>
      <c r="Q113" s="6"/>
      <c r="R113" s="6"/>
      <c r="S113" s="4"/>
      <c r="T113" s="7" t="n">
        <f aca="false">IF(E113="Weekly",'Setup &amp; Assumptions'!$B$6,IF(E113="Every 2 Weeks",'Setup &amp; Assumptions'!$B$7,IF(E113="Every 4 Weeks",'Setup &amp; Assumptions'!$B$8,IF(E113="Monthly",'Setup &amp; Assumptions'!$B$9,IF(E113="Quarterly",'Setup &amp; Assumptions'!$B$10,IF(E113="Custom",F113,0))))))</f>
        <v>0</v>
      </c>
      <c r="U113" s="8" t="n">
        <f aca="false">IF(OR(I113="Canceled",G113=""),0,G113*T113)</f>
        <v>0</v>
      </c>
      <c r="V113" s="8" t="n">
        <f aca="false">U113/12</f>
        <v>0</v>
      </c>
    </row>
    <row r="114" customFormat="false" ht="15" hidden="false" customHeight="false" outlineLevel="0" collapsed="false">
      <c r="A114" s="4"/>
      <c r="B114" s="4"/>
      <c r="C114" s="4"/>
      <c r="D114" s="4"/>
      <c r="E114" s="4"/>
      <c r="F114" s="4"/>
      <c r="G114" s="5"/>
      <c r="H114" s="6"/>
      <c r="I114" s="4"/>
      <c r="J114" s="4"/>
      <c r="K114" s="6"/>
      <c r="L114" s="4"/>
      <c r="M114" s="5"/>
      <c r="N114" s="6"/>
      <c r="O114" s="4"/>
      <c r="P114" s="6"/>
      <c r="Q114" s="6"/>
      <c r="R114" s="6"/>
      <c r="S114" s="4"/>
      <c r="T114" s="7" t="n">
        <f aca="false">IF(E114="Weekly",'Setup &amp; Assumptions'!$B$6,IF(E114="Every 2 Weeks",'Setup &amp; Assumptions'!$B$7,IF(E114="Every 4 Weeks",'Setup &amp; Assumptions'!$B$8,IF(E114="Monthly",'Setup &amp; Assumptions'!$B$9,IF(E114="Quarterly",'Setup &amp; Assumptions'!$B$10,IF(E114="Custom",F114,0))))))</f>
        <v>0</v>
      </c>
      <c r="U114" s="8" t="n">
        <f aca="false">IF(OR(I114="Canceled",G114=""),0,G114*T114)</f>
        <v>0</v>
      </c>
      <c r="V114" s="8" t="n">
        <f aca="false">U114/12</f>
        <v>0</v>
      </c>
    </row>
    <row r="115" customFormat="false" ht="15" hidden="false" customHeight="false" outlineLevel="0" collapsed="false">
      <c r="A115" s="4"/>
      <c r="B115" s="4"/>
      <c r="C115" s="4"/>
      <c r="D115" s="4"/>
      <c r="E115" s="4"/>
      <c r="F115" s="4"/>
      <c r="G115" s="5"/>
      <c r="H115" s="6"/>
      <c r="I115" s="4"/>
      <c r="J115" s="4"/>
      <c r="K115" s="6"/>
      <c r="L115" s="4"/>
      <c r="M115" s="5"/>
      <c r="N115" s="6"/>
      <c r="O115" s="4"/>
      <c r="P115" s="6"/>
      <c r="Q115" s="6"/>
      <c r="R115" s="6"/>
      <c r="S115" s="4"/>
      <c r="T115" s="7" t="n">
        <f aca="false">IF(E115="Weekly",'Setup &amp; Assumptions'!$B$6,IF(E115="Every 2 Weeks",'Setup &amp; Assumptions'!$B$7,IF(E115="Every 4 Weeks",'Setup &amp; Assumptions'!$B$8,IF(E115="Monthly",'Setup &amp; Assumptions'!$B$9,IF(E115="Quarterly",'Setup &amp; Assumptions'!$B$10,IF(E115="Custom",F115,0))))))</f>
        <v>0</v>
      </c>
      <c r="U115" s="8" t="n">
        <f aca="false">IF(OR(I115="Canceled",G115=""),0,G115*T115)</f>
        <v>0</v>
      </c>
      <c r="V115" s="8" t="n">
        <f aca="false">U115/12</f>
        <v>0</v>
      </c>
    </row>
    <row r="116" customFormat="false" ht="15" hidden="false" customHeight="false" outlineLevel="0" collapsed="false">
      <c r="A116" s="4"/>
      <c r="B116" s="4"/>
      <c r="C116" s="4"/>
      <c r="D116" s="4"/>
      <c r="E116" s="4"/>
      <c r="F116" s="4"/>
      <c r="G116" s="5"/>
      <c r="H116" s="6"/>
      <c r="I116" s="4"/>
      <c r="J116" s="4"/>
      <c r="K116" s="6"/>
      <c r="L116" s="4"/>
      <c r="M116" s="5"/>
      <c r="N116" s="6"/>
      <c r="O116" s="4"/>
      <c r="P116" s="6"/>
      <c r="Q116" s="6"/>
      <c r="R116" s="6"/>
      <c r="S116" s="4"/>
      <c r="T116" s="7" t="n">
        <f aca="false">IF(E116="Weekly",'Setup &amp; Assumptions'!$B$6,IF(E116="Every 2 Weeks",'Setup &amp; Assumptions'!$B$7,IF(E116="Every 4 Weeks",'Setup &amp; Assumptions'!$B$8,IF(E116="Monthly",'Setup &amp; Assumptions'!$B$9,IF(E116="Quarterly",'Setup &amp; Assumptions'!$B$10,IF(E116="Custom",F116,0))))))</f>
        <v>0</v>
      </c>
      <c r="U116" s="8" t="n">
        <f aca="false">IF(OR(I116="Canceled",G116=""),0,G116*T116)</f>
        <v>0</v>
      </c>
      <c r="V116" s="8" t="n">
        <f aca="false">U116/12</f>
        <v>0</v>
      </c>
    </row>
    <row r="117" customFormat="false" ht="15" hidden="false" customHeight="false" outlineLevel="0" collapsed="false">
      <c r="A117" s="4"/>
      <c r="B117" s="4"/>
      <c r="C117" s="4"/>
      <c r="D117" s="4"/>
      <c r="E117" s="4"/>
      <c r="F117" s="4"/>
      <c r="G117" s="5"/>
      <c r="H117" s="6"/>
      <c r="I117" s="4"/>
      <c r="J117" s="4"/>
      <c r="K117" s="6"/>
      <c r="L117" s="4"/>
      <c r="M117" s="5"/>
      <c r="N117" s="6"/>
      <c r="O117" s="4"/>
      <c r="P117" s="6"/>
      <c r="Q117" s="6"/>
      <c r="R117" s="6"/>
      <c r="S117" s="4"/>
      <c r="T117" s="7" t="n">
        <f aca="false">IF(E117="Weekly",'Setup &amp; Assumptions'!$B$6,IF(E117="Every 2 Weeks",'Setup &amp; Assumptions'!$B$7,IF(E117="Every 4 Weeks",'Setup &amp; Assumptions'!$B$8,IF(E117="Monthly",'Setup &amp; Assumptions'!$B$9,IF(E117="Quarterly",'Setup &amp; Assumptions'!$B$10,IF(E117="Custom",F117,0))))))</f>
        <v>0</v>
      </c>
      <c r="U117" s="8" t="n">
        <f aca="false">IF(OR(I117="Canceled",G117=""),0,G117*T117)</f>
        <v>0</v>
      </c>
      <c r="V117" s="8" t="n">
        <f aca="false">U117/12</f>
        <v>0</v>
      </c>
    </row>
    <row r="118" customFormat="false" ht="15" hidden="false" customHeight="false" outlineLevel="0" collapsed="false">
      <c r="A118" s="4"/>
      <c r="B118" s="4"/>
      <c r="C118" s="4"/>
      <c r="D118" s="4"/>
      <c r="E118" s="4"/>
      <c r="F118" s="4"/>
      <c r="G118" s="5"/>
      <c r="H118" s="6"/>
      <c r="I118" s="4"/>
      <c r="J118" s="4"/>
      <c r="K118" s="6"/>
      <c r="L118" s="4"/>
      <c r="M118" s="5"/>
      <c r="N118" s="6"/>
      <c r="O118" s="4"/>
      <c r="P118" s="6"/>
      <c r="Q118" s="6"/>
      <c r="R118" s="6"/>
      <c r="S118" s="4"/>
      <c r="T118" s="7" t="n">
        <f aca="false">IF(E118="Weekly",'Setup &amp; Assumptions'!$B$6,IF(E118="Every 2 Weeks",'Setup &amp; Assumptions'!$B$7,IF(E118="Every 4 Weeks",'Setup &amp; Assumptions'!$B$8,IF(E118="Monthly",'Setup &amp; Assumptions'!$B$9,IF(E118="Quarterly",'Setup &amp; Assumptions'!$B$10,IF(E118="Custom",F118,0))))))</f>
        <v>0</v>
      </c>
      <c r="U118" s="8" t="n">
        <f aca="false">IF(OR(I118="Canceled",G118=""),0,G118*T118)</f>
        <v>0</v>
      </c>
      <c r="V118" s="8" t="n">
        <f aca="false">U118/12</f>
        <v>0</v>
      </c>
    </row>
    <row r="119" customFormat="false" ht="15" hidden="false" customHeight="false" outlineLevel="0" collapsed="false">
      <c r="A119" s="4"/>
      <c r="B119" s="4"/>
      <c r="C119" s="4"/>
      <c r="D119" s="4"/>
      <c r="E119" s="4"/>
      <c r="F119" s="4"/>
      <c r="G119" s="5"/>
      <c r="H119" s="6"/>
      <c r="I119" s="4"/>
      <c r="J119" s="4"/>
      <c r="K119" s="6"/>
      <c r="L119" s="4"/>
      <c r="M119" s="5"/>
      <c r="N119" s="6"/>
      <c r="O119" s="4"/>
      <c r="P119" s="6"/>
      <c r="Q119" s="6"/>
      <c r="R119" s="6"/>
      <c r="S119" s="4"/>
      <c r="T119" s="7" t="n">
        <f aca="false">IF(E119="Weekly",'Setup &amp; Assumptions'!$B$6,IF(E119="Every 2 Weeks",'Setup &amp; Assumptions'!$B$7,IF(E119="Every 4 Weeks",'Setup &amp; Assumptions'!$B$8,IF(E119="Monthly",'Setup &amp; Assumptions'!$B$9,IF(E119="Quarterly",'Setup &amp; Assumptions'!$B$10,IF(E119="Custom",F119,0))))))</f>
        <v>0</v>
      </c>
      <c r="U119" s="8" t="n">
        <f aca="false">IF(OR(I119="Canceled",G119=""),0,G119*T119)</f>
        <v>0</v>
      </c>
      <c r="V119" s="8" t="n">
        <f aca="false">U119/12</f>
        <v>0</v>
      </c>
    </row>
    <row r="120" customFormat="false" ht="15" hidden="false" customHeight="false" outlineLevel="0" collapsed="false">
      <c r="A120" s="4"/>
      <c r="B120" s="4"/>
      <c r="C120" s="4"/>
      <c r="D120" s="4"/>
      <c r="E120" s="4"/>
      <c r="F120" s="4"/>
      <c r="G120" s="5"/>
      <c r="H120" s="6"/>
      <c r="I120" s="4"/>
      <c r="J120" s="4"/>
      <c r="K120" s="6"/>
      <c r="L120" s="4"/>
      <c r="M120" s="5"/>
      <c r="N120" s="6"/>
      <c r="O120" s="4"/>
      <c r="P120" s="6"/>
      <c r="Q120" s="6"/>
      <c r="R120" s="6"/>
      <c r="S120" s="4"/>
      <c r="T120" s="7" t="n">
        <f aca="false">IF(E120="Weekly",'Setup &amp; Assumptions'!$B$6,IF(E120="Every 2 Weeks",'Setup &amp; Assumptions'!$B$7,IF(E120="Every 4 Weeks",'Setup &amp; Assumptions'!$B$8,IF(E120="Monthly",'Setup &amp; Assumptions'!$B$9,IF(E120="Quarterly",'Setup &amp; Assumptions'!$B$10,IF(E120="Custom",F120,0))))))</f>
        <v>0</v>
      </c>
      <c r="U120" s="8" t="n">
        <f aca="false">IF(OR(I120="Canceled",G120=""),0,G120*T120)</f>
        <v>0</v>
      </c>
      <c r="V120" s="8" t="n">
        <f aca="false">U120/12</f>
        <v>0</v>
      </c>
    </row>
    <row r="121" customFormat="false" ht="15" hidden="false" customHeight="false" outlineLevel="0" collapsed="false">
      <c r="A121" s="4"/>
      <c r="B121" s="4"/>
      <c r="C121" s="4"/>
      <c r="D121" s="4"/>
      <c r="E121" s="4"/>
      <c r="F121" s="4"/>
      <c r="G121" s="5"/>
      <c r="H121" s="6"/>
      <c r="I121" s="4"/>
      <c r="J121" s="4"/>
      <c r="K121" s="6"/>
      <c r="L121" s="4"/>
      <c r="M121" s="5"/>
      <c r="N121" s="6"/>
      <c r="O121" s="4"/>
      <c r="P121" s="6"/>
      <c r="Q121" s="6"/>
      <c r="R121" s="6"/>
      <c r="S121" s="4"/>
      <c r="T121" s="7" t="n">
        <f aca="false">IF(E121="Weekly",'Setup &amp; Assumptions'!$B$6,IF(E121="Every 2 Weeks",'Setup &amp; Assumptions'!$B$7,IF(E121="Every 4 Weeks",'Setup &amp; Assumptions'!$B$8,IF(E121="Monthly",'Setup &amp; Assumptions'!$B$9,IF(E121="Quarterly",'Setup &amp; Assumptions'!$B$10,IF(E121="Custom",F121,0))))))</f>
        <v>0</v>
      </c>
      <c r="U121" s="8" t="n">
        <f aca="false">IF(OR(I121="Canceled",G121=""),0,G121*T121)</f>
        <v>0</v>
      </c>
      <c r="V121" s="8" t="n">
        <f aca="false">U121/12</f>
        <v>0</v>
      </c>
    </row>
    <row r="122" customFormat="false" ht="15" hidden="false" customHeight="false" outlineLevel="0" collapsed="false">
      <c r="A122" s="4"/>
      <c r="B122" s="4"/>
      <c r="C122" s="4"/>
      <c r="D122" s="4"/>
      <c r="E122" s="4"/>
      <c r="F122" s="4"/>
      <c r="G122" s="5"/>
      <c r="H122" s="6"/>
      <c r="I122" s="4"/>
      <c r="J122" s="4"/>
      <c r="K122" s="6"/>
      <c r="L122" s="4"/>
      <c r="M122" s="5"/>
      <c r="N122" s="6"/>
      <c r="O122" s="4"/>
      <c r="P122" s="6"/>
      <c r="Q122" s="6"/>
      <c r="R122" s="6"/>
      <c r="S122" s="4"/>
      <c r="T122" s="7" t="n">
        <f aca="false">IF(E122="Weekly",'Setup &amp; Assumptions'!$B$6,IF(E122="Every 2 Weeks",'Setup &amp; Assumptions'!$B$7,IF(E122="Every 4 Weeks",'Setup &amp; Assumptions'!$B$8,IF(E122="Monthly",'Setup &amp; Assumptions'!$B$9,IF(E122="Quarterly",'Setup &amp; Assumptions'!$B$10,IF(E122="Custom",F122,0))))))</f>
        <v>0</v>
      </c>
      <c r="U122" s="8" t="n">
        <f aca="false">IF(OR(I122="Canceled",G122=""),0,G122*T122)</f>
        <v>0</v>
      </c>
      <c r="V122" s="8" t="n">
        <f aca="false">U122/12</f>
        <v>0</v>
      </c>
    </row>
    <row r="123" customFormat="false" ht="15" hidden="false" customHeight="false" outlineLevel="0" collapsed="false">
      <c r="A123" s="4"/>
      <c r="B123" s="4"/>
      <c r="C123" s="4"/>
      <c r="D123" s="4"/>
      <c r="E123" s="4"/>
      <c r="F123" s="4"/>
      <c r="G123" s="5"/>
      <c r="H123" s="6"/>
      <c r="I123" s="4"/>
      <c r="J123" s="4"/>
      <c r="K123" s="6"/>
      <c r="L123" s="4"/>
      <c r="M123" s="5"/>
      <c r="N123" s="6"/>
      <c r="O123" s="4"/>
      <c r="P123" s="6"/>
      <c r="Q123" s="6"/>
      <c r="R123" s="6"/>
      <c r="S123" s="4"/>
      <c r="T123" s="7" t="n">
        <f aca="false">IF(E123="Weekly",'Setup &amp; Assumptions'!$B$6,IF(E123="Every 2 Weeks",'Setup &amp; Assumptions'!$B$7,IF(E123="Every 4 Weeks",'Setup &amp; Assumptions'!$B$8,IF(E123="Monthly",'Setup &amp; Assumptions'!$B$9,IF(E123="Quarterly",'Setup &amp; Assumptions'!$B$10,IF(E123="Custom",F123,0))))))</f>
        <v>0</v>
      </c>
      <c r="U123" s="8" t="n">
        <f aca="false">IF(OR(I123="Canceled",G123=""),0,G123*T123)</f>
        <v>0</v>
      </c>
      <c r="V123" s="8" t="n">
        <f aca="false">U123/12</f>
        <v>0</v>
      </c>
    </row>
    <row r="124" customFormat="false" ht="15" hidden="false" customHeight="false" outlineLevel="0" collapsed="false">
      <c r="A124" s="4"/>
      <c r="B124" s="4"/>
      <c r="C124" s="4"/>
      <c r="D124" s="4"/>
      <c r="E124" s="4"/>
      <c r="F124" s="4"/>
      <c r="G124" s="5"/>
      <c r="H124" s="6"/>
      <c r="I124" s="4"/>
      <c r="J124" s="4"/>
      <c r="K124" s="6"/>
      <c r="L124" s="4"/>
      <c r="M124" s="5"/>
      <c r="N124" s="6"/>
      <c r="O124" s="4"/>
      <c r="P124" s="6"/>
      <c r="Q124" s="6"/>
      <c r="R124" s="6"/>
      <c r="S124" s="4"/>
      <c r="T124" s="7" t="n">
        <f aca="false">IF(E124="Weekly",'Setup &amp; Assumptions'!$B$6,IF(E124="Every 2 Weeks",'Setup &amp; Assumptions'!$B$7,IF(E124="Every 4 Weeks",'Setup &amp; Assumptions'!$B$8,IF(E124="Monthly",'Setup &amp; Assumptions'!$B$9,IF(E124="Quarterly",'Setup &amp; Assumptions'!$B$10,IF(E124="Custom",F124,0))))))</f>
        <v>0</v>
      </c>
      <c r="U124" s="8" t="n">
        <f aca="false">IF(OR(I124="Canceled",G124=""),0,G124*T124)</f>
        <v>0</v>
      </c>
      <c r="V124" s="8" t="n">
        <f aca="false">U124/12</f>
        <v>0</v>
      </c>
    </row>
    <row r="125" customFormat="false" ht="15" hidden="false" customHeight="false" outlineLevel="0" collapsed="false">
      <c r="A125" s="4"/>
      <c r="B125" s="4"/>
      <c r="C125" s="4"/>
      <c r="D125" s="4"/>
      <c r="E125" s="4"/>
      <c r="F125" s="4"/>
      <c r="G125" s="5"/>
      <c r="H125" s="6"/>
      <c r="I125" s="4"/>
      <c r="J125" s="4"/>
      <c r="K125" s="6"/>
      <c r="L125" s="4"/>
      <c r="M125" s="5"/>
      <c r="N125" s="6"/>
      <c r="O125" s="4"/>
      <c r="P125" s="6"/>
      <c r="Q125" s="6"/>
      <c r="R125" s="6"/>
      <c r="S125" s="4"/>
      <c r="T125" s="7" t="n">
        <f aca="false">IF(E125="Weekly",'Setup &amp; Assumptions'!$B$6,IF(E125="Every 2 Weeks",'Setup &amp; Assumptions'!$B$7,IF(E125="Every 4 Weeks",'Setup &amp; Assumptions'!$B$8,IF(E125="Monthly",'Setup &amp; Assumptions'!$B$9,IF(E125="Quarterly",'Setup &amp; Assumptions'!$B$10,IF(E125="Custom",F125,0))))))</f>
        <v>0</v>
      </c>
      <c r="U125" s="8" t="n">
        <f aca="false">IF(OR(I125="Canceled",G125=""),0,G125*T125)</f>
        <v>0</v>
      </c>
      <c r="V125" s="8" t="n">
        <f aca="false">U125/12</f>
        <v>0</v>
      </c>
    </row>
    <row r="126" customFormat="false" ht="15" hidden="false" customHeight="false" outlineLevel="0" collapsed="false">
      <c r="A126" s="4"/>
      <c r="B126" s="4"/>
      <c r="C126" s="4"/>
      <c r="D126" s="4"/>
      <c r="E126" s="4"/>
      <c r="F126" s="4"/>
      <c r="G126" s="5"/>
      <c r="H126" s="6"/>
      <c r="I126" s="4"/>
      <c r="J126" s="4"/>
      <c r="K126" s="6"/>
      <c r="L126" s="4"/>
      <c r="M126" s="5"/>
      <c r="N126" s="6"/>
      <c r="O126" s="4"/>
      <c r="P126" s="6"/>
      <c r="Q126" s="6"/>
      <c r="R126" s="6"/>
      <c r="S126" s="4"/>
      <c r="T126" s="7" t="n">
        <f aca="false">IF(E126="Weekly",'Setup &amp; Assumptions'!$B$6,IF(E126="Every 2 Weeks",'Setup &amp; Assumptions'!$B$7,IF(E126="Every 4 Weeks",'Setup &amp; Assumptions'!$B$8,IF(E126="Monthly",'Setup &amp; Assumptions'!$B$9,IF(E126="Quarterly",'Setup &amp; Assumptions'!$B$10,IF(E126="Custom",F126,0))))))</f>
        <v>0</v>
      </c>
      <c r="U126" s="8" t="n">
        <f aca="false">IF(OR(I126="Canceled",G126=""),0,G126*T126)</f>
        <v>0</v>
      </c>
      <c r="V126" s="8" t="n">
        <f aca="false">U126/12</f>
        <v>0</v>
      </c>
    </row>
    <row r="127" customFormat="false" ht="15" hidden="false" customHeight="false" outlineLevel="0" collapsed="false">
      <c r="A127" s="4"/>
      <c r="B127" s="4"/>
      <c r="C127" s="4"/>
      <c r="D127" s="4"/>
      <c r="E127" s="4"/>
      <c r="F127" s="4"/>
      <c r="G127" s="5"/>
      <c r="H127" s="6"/>
      <c r="I127" s="4"/>
      <c r="J127" s="4"/>
      <c r="K127" s="6"/>
      <c r="L127" s="4"/>
      <c r="M127" s="5"/>
      <c r="N127" s="6"/>
      <c r="O127" s="4"/>
      <c r="P127" s="6"/>
      <c r="Q127" s="6"/>
      <c r="R127" s="6"/>
      <c r="S127" s="4"/>
      <c r="T127" s="7" t="n">
        <f aca="false">IF(E127="Weekly",'Setup &amp; Assumptions'!$B$6,IF(E127="Every 2 Weeks",'Setup &amp; Assumptions'!$B$7,IF(E127="Every 4 Weeks",'Setup &amp; Assumptions'!$B$8,IF(E127="Monthly",'Setup &amp; Assumptions'!$B$9,IF(E127="Quarterly",'Setup &amp; Assumptions'!$B$10,IF(E127="Custom",F127,0))))))</f>
        <v>0</v>
      </c>
      <c r="U127" s="8" t="n">
        <f aca="false">IF(OR(I127="Canceled",G127=""),0,G127*T127)</f>
        <v>0</v>
      </c>
      <c r="V127" s="8" t="n">
        <f aca="false">U127/12</f>
        <v>0</v>
      </c>
    </row>
    <row r="128" customFormat="false" ht="15" hidden="false" customHeight="false" outlineLevel="0" collapsed="false">
      <c r="A128" s="4"/>
      <c r="B128" s="4"/>
      <c r="C128" s="4"/>
      <c r="D128" s="4"/>
      <c r="E128" s="4"/>
      <c r="F128" s="4"/>
      <c r="G128" s="5"/>
      <c r="H128" s="6"/>
      <c r="I128" s="4"/>
      <c r="J128" s="4"/>
      <c r="K128" s="6"/>
      <c r="L128" s="4"/>
      <c r="M128" s="5"/>
      <c r="N128" s="6"/>
      <c r="O128" s="4"/>
      <c r="P128" s="6"/>
      <c r="Q128" s="6"/>
      <c r="R128" s="6"/>
      <c r="S128" s="4"/>
      <c r="T128" s="7" t="n">
        <f aca="false">IF(E128="Weekly",'Setup &amp; Assumptions'!$B$6,IF(E128="Every 2 Weeks",'Setup &amp; Assumptions'!$B$7,IF(E128="Every 4 Weeks",'Setup &amp; Assumptions'!$B$8,IF(E128="Monthly",'Setup &amp; Assumptions'!$B$9,IF(E128="Quarterly",'Setup &amp; Assumptions'!$B$10,IF(E128="Custom",F128,0))))))</f>
        <v>0</v>
      </c>
      <c r="U128" s="8" t="n">
        <f aca="false">IF(OR(I128="Canceled",G128=""),0,G128*T128)</f>
        <v>0</v>
      </c>
      <c r="V128" s="8" t="n">
        <f aca="false">U128/12</f>
        <v>0</v>
      </c>
    </row>
    <row r="129" customFormat="false" ht="15" hidden="false" customHeight="false" outlineLevel="0" collapsed="false">
      <c r="A129" s="4"/>
      <c r="B129" s="4"/>
      <c r="C129" s="4"/>
      <c r="D129" s="4"/>
      <c r="E129" s="4"/>
      <c r="F129" s="4"/>
      <c r="G129" s="5"/>
      <c r="H129" s="6"/>
      <c r="I129" s="4"/>
      <c r="J129" s="4"/>
      <c r="K129" s="6"/>
      <c r="L129" s="4"/>
      <c r="M129" s="5"/>
      <c r="N129" s="6"/>
      <c r="O129" s="4"/>
      <c r="P129" s="6"/>
      <c r="Q129" s="6"/>
      <c r="R129" s="6"/>
      <c r="S129" s="4"/>
      <c r="T129" s="7" t="n">
        <f aca="false">IF(E129="Weekly",'Setup &amp; Assumptions'!$B$6,IF(E129="Every 2 Weeks",'Setup &amp; Assumptions'!$B$7,IF(E129="Every 4 Weeks",'Setup &amp; Assumptions'!$B$8,IF(E129="Monthly",'Setup &amp; Assumptions'!$B$9,IF(E129="Quarterly",'Setup &amp; Assumptions'!$B$10,IF(E129="Custom",F129,0))))))</f>
        <v>0</v>
      </c>
      <c r="U129" s="8" t="n">
        <f aca="false">IF(OR(I129="Canceled",G129=""),0,G129*T129)</f>
        <v>0</v>
      </c>
      <c r="V129" s="8" t="n">
        <f aca="false">U129/12</f>
        <v>0</v>
      </c>
    </row>
    <row r="130" customFormat="false" ht="15" hidden="false" customHeight="false" outlineLevel="0" collapsed="false">
      <c r="A130" s="4"/>
      <c r="B130" s="4"/>
      <c r="C130" s="4"/>
      <c r="D130" s="4"/>
      <c r="E130" s="4"/>
      <c r="F130" s="4"/>
      <c r="G130" s="5"/>
      <c r="H130" s="6"/>
      <c r="I130" s="4"/>
      <c r="J130" s="4"/>
      <c r="K130" s="6"/>
      <c r="L130" s="4"/>
      <c r="M130" s="5"/>
      <c r="N130" s="6"/>
      <c r="O130" s="4"/>
      <c r="P130" s="6"/>
      <c r="Q130" s="6"/>
      <c r="R130" s="6"/>
      <c r="S130" s="4"/>
      <c r="T130" s="7" t="n">
        <f aca="false">IF(E130="Weekly",'Setup &amp; Assumptions'!$B$6,IF(E130="Every 2 Weeks",'Setup &amp; Assumptions'!$B$7,IF(E130="Every 4 Weeks",'Setup &amp; Assumptions'!$B$8,IF(E130="Monthly",'Setup &amp; Assumptions'!$B$9,IF(E130="Quarterly",'Setup &amp; Assumptions'!$B$10,IF(E130="Custom",F130,0))))))</f>
        <v>0</v>
      </c>
      <c r="U130" s="8" t="n">
        <f aca="false">IF(OR(I130="Canceled",G130=""),0,G130*T130)</f>
        <v>0</v>
      </c>
      <c r="V130" s="8" t="n">
        <f aca="false">U130/12</f>
        <v>0</v>
      </c>
    </row>
    <row r="131" customFormat="false" ht="15" hidden="false" customHeight="false" outlineLevel="0" collapsed="false">
      <c r="A131" s="4"/>
      <c r="B131" s="4"/>
      <c r="C131" s="4"/>
      <c r="D131" s="4"/>
      <c r="E131" s="4"/>
      <c r="F131" s="4"/>
      <c r="G131" s="5"/>
      <c r="H131" s="6"/>
      <c r="I131" s="4"/>
      <c r="J131" s="4"/>
      <c r="K131" s="6"/>
      <c r="L131" s="4"/>
      <c r="M131" s="5"/>
      <c r="N131" s="6"/>
      <c r="O131" s="4"/>
      <c r="P131" s="6"/>
      <c r="Q131" s="6"/>
      <c r="R131" s="6"/>
      <c r="S131" s="4"/>
      <c r="T131" s="7" t="n">
        <f aca="false">IF(E131="Weekly",'Setup &amp; Assumptions'!$B$6,IF(E131="Every 2 Weeks",'Setup &amp; Assumptions'!$B$7,IF(E131="Every 4 Weeks",'Setup &amp; Assumptions'!$B$8,IF(E131="Monthly",'Setup &amp; Assumptions'!$B$9,IF(E131="Quarterly",'Setup &amp; Assumptions'!$B$10,IF(E131="Custom",F131,0))))))</f>
        <v>0</v>
      </c>
      <c r="U131" s="8" t="n">
        <f aca="false">IF(OR(I131="Canceled",G131=""),0,G131*T131)</f>
        <v>0</v>
      </c>
      <c r="V131" s="8" t="n">
        <f aca="false">U131/12</f>
        <v>0</v>
      </c>
    </row>
    <row r="132" customFormat="false" ht="15" hidden="false" customHeight="false" outlineLevel="0" collapsed="false">
      <c r="A132" s="4"/>
      <c r="B132" s="4"/>
      <c r="C132" s="4"/>
      <c r="D132" s="4"/>
      <c r="E132" s="4"/>
      <c r="F132" s="4"/>
      <c r="G132" s="5"/>
      <c r="H132" s="6"/>
      <c r="I132" s="4"/>
      <c r="J132" s="4"/>
      <c r="K132" s="6"/>
      <c r="L132" s="4"/>
      <c r="M132" s="5"/>
      <c r="N132" s="6"/>
      <c r="O132" s="4"/>
      <c r="P132" s="6"/>
      <c r="Q132" s="6"/>
      <c r="R132" s="6"/>
      <c r="S132" s="4"/>
      <c r="T132" s="7" t="n">
        <f aca="false">IF(E132="Weekly",'Setup &amp; Assumptions'!$B$6,IF(E132="Every 2 Weeks",'Setup &amp; Assumptions'!$B$7,IF(E132="Every 4 Weeks",'Setup &amp; Assumptions'!$B$8,IF(E132="Monthly",'Setup &amp; Assumptions'!$B$9,IF(E132="Quarterly",'Setup &amp; Assumptions'!$B$10,IF(E132="Custom",F132,0))))))</f>
        <v>0</v>
      </c>
      <c r="U132" s="8" t="n">
        <f aca="false">IF(OR(I132="Canceled",G132=""),0,G132*T132)</f>
        <v>0</v>
      </c>
      <c r="V132" s="8" t="n">
        <f aca="false">U132/12</f>
        <v>0</v>
      </c>
    </row>
    <row r="133" customFormat="false" ht="15" hidden="false" customHeight="false" outlineLevel="0" collapsed="false">
      <c r="A133" s="4"/>
      <c r="B133" s="4"/>
      <c r="C133" s="4"/>
      <c r="D133" s="4"/>
      <c r="E133" s="4"/>
      <c r="F133" s="4"/>
      <c r="G133" s="5"/>
      <c r="H133" s="6"/>
      <c r="I133" s="4"/>
      <c r="J133" s="4"/>
      <c r="K133" s="6"/>
      <c r="L133" s="4"/>
      <c r="M133" s="5"/>
      <c r="N133" s="6"/>
      <c r="O133" s="4"/>
      <c r="P133" s="6"/>
      <c r="Q133" s="6"/>
      <c r="R133" s="6"/>
      <c r="S133" s="4"/>
      <c r="T133" s="7" t="n">
        <f aca="false">IF(E133="Weekly",'Setup &amp; Assumptions'!$B$6,IF(E133="Every 2 Weeks",'Setup &amp; Assumptions'!$B$7,IF(E133="Every 4 Weeks",'Setup &amp; Assumptions'!$B$8,IF(E133="Monthly",'Setup &amp; Assumptions'!$B$9,IF(E133="Quarterly",'Setup &amp; Assumptions'!$B$10,IF(E133="Custom",F133,0))))))</f>
        <v>0</v>
      </c>
      <c r="U133" s="8" t="n">
        <f aca="false">IF(OR(I133="Canceled",G133=""),0,G133*T133)</f>
        <v>0</v>
      </c>
      <c r="V133" s="8" t="n">
        <f aca="false">U133/12</f>
        <v>0</v>
      </c>
    </row>
    <row r="134" customFormat="false" ht="15" hidden="false" customHeight="false" outlineLevel="0" collapsed="false">
      <c r="A134" s="4"/>
      <c r="B134" s="4"/>
      <c r="C134" s="4"/>
      <c r="D134" s="4"/>
      <c r="E134" s="4"/>
      <c r="F134" s="4"/>
      <c r="G134" s="5"/>
      <c r="H134" s="6"/>
      <c r="I134" s="4"/>
      <c r="J134" s="4"/>
      <c r="K134" s="6"/>
      <c r="L134" s="4"/>
      <c r="M134" s="5"/>
      <c r="N134" s="6"/>
      <c r="O134" s="4"/>
      <c r="P134" s="6"/>
      <c r="Q134" s="6"/>
      <c r="R134" s="6"/>
      <c r="S134" s="4"/>
      <c r="T134" s="7" t="n">
        <f aca="false">IF(E134="Weekly",'Setup &amp; Assumptions'!$B$6,IF(E134="Every 2 Weeks",'Setup &amp; Assumptions'!$B$7,IF(E134="Every 4 Weeks",'Setup &amp; Assumptions'!$B$8,IF(E134="Monthly",'Setup &amp; Assumptions'!$B$9,IF(E134="Quarterly",'Setup &amp; Assumptions'!$B$10,IF(E134="Custom",F134,0))))))</f>
        <v>0</v>
      </c>
      <c r="U134" s="8" t="n">
        <f aca="false">IF(OR(I134="Canceled",G134=""),0,G134*T134)</f>
        <v>0</v>
      </c>
      <c r="V134" s="8" t="n">
        <f aca="false">U134/12</f>
        <v>0</v>
      </c>
    </row>
    <row r="135" customFormat="false" ht="15" hidden="false" customHeight="false" outlineLevel="0" collapsed="false">
      <c r="A135" s="4"/>
      <c r="B135" s="4"/>
      <c r="C135" s="4"/>
      <c r="D135" s="4"/>
      <c r="E135" s="4"/>
      <c r="F135" s="4"/>
      <c r="G135" s="5"/>
      <c r="H135" s="6"/>
      <c r="I135" s="4"/>
      <c r="J135" s="4"/>
      <c r="K135" s="6"/>
      <c r="L135" s="4"/>
      <c r="M135" s="5"/>
      <c r="N135" s="6"/>
      <c r="O135" s="4"/>
      <c r="P135" s="6"/>
      <c r="Q135" s="6"/>
      <c r="R135" s="6"/>
      <c r="S135" s="4"/>
      <c r="T135" s="7" t="n">
        <f aca="false">IF(E135="Weekly",'Setup &amp; Assumptions'!$B$6,IF(E135="Every 2 Weeks",'Setup &amp; Assumptions'!$B$7,IF(E135="Every 4 Weeks",'Setup &amp; Assumptions'!$B$8,IF(E135="Monthly",'Setup &amp; Assumptions'!$B$9,IF(E135="Quarterly",'Setup &amp; Assumptions'!$B$10,IF(E135="Custom",F135,0))))))</f>
        <v>0</v>
      </c>
      <c r="U135" s="8" t="n">
        <f aca="false">IF(OR(I135="Canceled",G135=""),0,G135*T135)</f>
        <v>0</v>
      </c>
      <c r="V135" s="8" t="n">
        <f aca="false">U135/12</f>
        <v>0</v>
      </c>
    </row>
    <row r="136" customFormat="false" ht="15" hidden="false" customHeight="false" outlineLevel="0" collapsed="false">
      <c r="A136" s="4"/>
      <c r="B136" s="4"/>
      <c r="C136" s="4"/>
      <c r="D136" s="4"/>
      <c r="E136" s="4"/>
      <c r="F136" s="4"/>
      <c r="G136" s="5"/>
      <c r="H136" s="6"/>
      <c r="I136" s="4"/>
      <c r="J136" s="4"/>
      <c r="K136" s="6"/>
      <c r="L136" s="4"/>
      <c r="M136" s="5"/>
      <c r="N136" s="6"/>
      <c r="O136" s="4"/>
      <c r="P136" s="6"/>
      <c r="Q136" s="6"/>
      <c r="R136" s="6"/>
      <c r="S136" s="4"/>
      <c r="T136" s="7" t="n">
        <f aca="false">IF(E136="Weekly",'Setup &amp; Assumptions'!$B$6,IF(E136="Every 2 Weeks",'Setup &amp; Assumptions'!$B$7,IF(E136="Every 4 Weeks",'Setup &amp; Assumptions'!$B$8,IF(E136="Monthly",'Setup &amp; Assumptions'!$B$9,IF(E136="Quarterly",'Setup &amp; Assumptions'!$B$10,IF(E136="Custom",F136,0))))))</f>
        <v>0</v>
      </c>
      <c r="U136" s="8" t="n">
        <f aca="false">IF(OR(I136="Canceled",G136=""),0,G136*T136)</f>
        <v>0</v>
      </c>
      <c r="V136" s="8" t="n">
        <f aca="false">U136/12</f>
        <v>0</v>
      </c>
    </row>
    <row r="137" customFormat="false" ht="15" hidden="false" customHeight="false" outlineLevel="0" collapsed="false">
      <c r="A137" s="4"/>
      <c r="B137" s="4"/>
      <c r="C137" s="4"/>
      <c r="D137" s="4"/>
      <c r="E137" s="4"/>
      <c r="F137" s="4"/>
      <c r="G137" s="5"/>
      <c r="H137" s="6"/>
      <c r="I137" s="4"/>
      <c r="J137" s="4"/>
      <c r="K137" s="6"/>
      <c r="L137" s="4"/>
      <c r="M137" s="5"/>
      <c r="N137" s="6"/>
      <c r="O137" s="4"/>
      <c r="P137" s="6"/>
      <c r="Q137" s="6"/>
      <c r="R137" s="6"/>
      <c r="S137" s="4"/>
      <c r="T137" s="7" t="n">
        <f aca="false">IF(E137="Weekly",'Setup &amp; Assumptions'!$B$6,IF(E137="Every 2 Weeks",'Setup &amp; Assumptions'!$B$7,IF(E137="Every 4 Weeks",'Setup &amp; Assumptions'!$B$8,IF(E137="Monthly",'Setup &amp; Assumptions'!$B$9,IF(E137="Quarterly",'Setup &amp; Assumptions'!$B$10,IF(E137="Custom",F137,0))))))</f>
        <v>0</v>
      </c>
      <c r="U137" s="8" t="n">
        <f aca="false">IF(OR(I137="Canceled",G137=""),0,G137*T137)</f>
        <v>0</v>
      </c>
      <c r="V137" s="8" t="n">
        <f aca="false">U137/12</f>
        <v>0</v>
      </c>
    </row>
    <row r="138" customFormat="false" ht="15" hidden="false" customHeight="false" outlineLevel="0" collapsed="false">
      <c r="A138" s="4"/>
      <c r="B138" s="4"/>
      <c r="C138" s="4"/>
      <c r="D138" s="4"/>
      <c r="E138" s="4"/>
      <c r="F138" s="4"/>
      <c r="G138" s="5"/>
      <c r="H138" s="6"/>
      <c r="I138" s="4"/>
      <c r="J138" s="4"/>
      <c r="K138" s="6"/>
      <c r="L138" s="4"/>
      <c r="M138" s="5"/>
      <c r="N138" s="6"/>
      <c r="O138" s="4"/>
      <c r="P138" s="6"/>
      <c r="Q138" s="6"/>
      <c r="R138" s="6"/>
      <c r="S138" s="4"/>
      <c r="T138" s="7" t="n">
        <f aca="false">IF(E138="Weekly",'Setup &amp; Assumptions'!$B$6,IF(E138="Every 2 Weeks",'Setup &amp; Assumptions'!$B$7,IF(E138="Every 4 Weeks",'Setup &amp; Assumptions'!$B$8,IF(E138="Monthly",'Setup &amp; Assumptions'!$B$9,IF(E138="Quarterly",'Setup &amp; Assumptions'!$B$10,IF(E138="Custom",F138,0))))))</f>
        <v>0</v>
      </c>
      <c r="U138" s="8" t="n">
        <f aca="false">IF(OR(I138="Canceled",G138=""),0,G138*T138)</f>
        <v>0</v>
      </c>
      <c r="V138" s="8" t="n">
        <f aca="false">U138/12</f>
        <v>0</v>
      </c>
    </row>
    <row r="139" customFormat="false" ht="15" hidden="false" customHeight="false" outlineLevel="0" collapsed="false">
      <c r="A139" s="4"/>
      <c r="B139" s="4"/>
      <c r="C139" s="4"/>
      <c r="D139" s="4"/>
      <c r="E139" s="4"/>
      <c r="F139" s="4"/>
      <c r="G139" s="5"/>
      <c r="H139" s="6"/>
      <c r="I139" s="4"/>
      <c r="J139" s="4"/>
      <c r="K139" s="6"/>
      <c r="L139" s="4"/>
      <c r="M139" s="5"/>
      <c r="N139" s="6"/>
      <c r="O139" s="4"/>
      <c r="P139" s="6"/>
      <c r="Q139" s="6"/>
      <c r="R139" s="6"/>
      <c r="S139" s="4"/>
      <c r="T139" s="7" t="n">
        <f aca="false">IF(E139="Weekly",'Setup &amp; Assumptions'!$B$6,IF(E139="Every 2 Weeks",'Setup &amp; Assumptions'!$B$7,IF(E139="Every 4 Weeks",'Setup &amp; Assumptions'!$B$8,IF(E139="Monthly",'Setup &amp; Assumptions'!$B$9,IF(E139="Quarterly",'Setup &amp; Assumptions'!$B$10,IF(E139="Custom",F139,0))))))</f>
        <v>0</v>
      </c>
      <c r="U139" s="8" t="n">
        <f aca="false">IF(OR(I139="Canceled",G139=""),0,G139*T139)</f>
        <v>0</v>
      </c>
      <c r="V139" s="8" t="n">
        <f aca="false">U139/12</f>
        <v>0</v>
      </c>
    </row>
    <row r="140" customFormat="false" ht="15" hidden="false" customHeight="false" outlineLevel="0" collapsed="false">
      <c r="A140" s="4"/>
      <c r="B140" s="4"/>
      <c r="C140" s="4"/>
      <c r="D140" s="4"/>
      <c r="E140" s="4"/>
      <c r="F140" s="4"/>
      <c r="G140" s="5"/>
      <c r="H140" s="6"/>
      <c r="I140" s="4"/>
      <c r="J140" s="4"/>
      <c r="K140" s="6"/>
      <c r="L140" s="4"/>
      <c r="M140" s="5"/>
      <c r="N140" s="6"/>
      <c r="O140" s="4"/>
      <c r="P140" s="6"/>
      <c r="Q140" s="6"/>
      <c r="R140" s="6"/>
      <c r="S140" s="4"/>
      <c r="T140" s="7" t="n">
        <f aca="false">IF(E140="Weekly",'Setup &amp; Assumptions'!$B$6,IF(E140="Every 2 Weeks",'Setup &amp; Assumptions'!$B$7,IF(E140="Every 4 Weeks",'Setup &amp; Assumptions'!$B$8,IF(E140="Monthly",'Setup &amp; Assumptions'!$B$9,IF(E140="Quarterly",'Setup &amp; Assumptions'!$B$10,IF(E140="Custom",F140,0))))))</f>
        <v>0</v>
      </c>
      <c r="U140" s="8" t="n">
        <f aca="false">IF(OR(I140="Canceled",G140=""),0,G140*T140)</f>
        <v>0</v>
      </c>
      <c r="V140" s="8" t="n">
        <f aca="false">U140/12</f>
        <v>0</v>
      </c>
    </row>
    <row r="141" customFormat="false" ht="15" hidden="false" customHeight="false" outlineLevel="0" collapsed="false">
      <c r="A141" s="4"/>
      <c r="B141" s="4"/>
      <c r="C141" s="4"/>
      <c r="D141" s="4"/>
      <c r="E141" s="4"/>
      <c r="F141" s="4"/>
      <c r="G141" s="5"/>
      <c r="H141" s="6"/>
      <c r="I141" s="4"/>
      <c r="J141" s="4"/>
      <c r="K141" s="6"/>
      <c r="L141" s="4"/>
      <c r="M141" s="5"/>
      <c r="N141" s="6"/>
      <c r="O141" s="4"/>
      <c r="P141" s="6"/>
      <c r="Q141" s="6"/>
      <c r="R141" s="6"/>
      <c r="S141" s="4"/>
      <c r="T141" s="7" t="n">
        <f aca="false">IF(E141="Weekly",'Setup &amp; Assumptions'!$B$6,IF(E141="Every 2 Weeks",'Setup &amp; Assumptions'!$B$7,IF(E141="Every 4 Weeks",'Setup &amp; Assumptions'!$B$8,IF(E141="Monthly",'Setup &amp; Assumptions'!$B$9,IF(E141="Quarterly",'Setup &amp; Assumptions'!$B$10,IF(E141="Custom",F141,0))))))</f>
        <v>0</v>
      </c>
      <c r="U141" s="8" t="n">
        <f aca="false">IF(OR(I141="Canceled",G141=""),0,G141*T141)</f>
        <v>0</v>
      </c>
      <c r="V141" s="8" t="n">
        <f aca="false">U141/12</f>
        <v>0</v>
      </c>
    </row>
    <row r="142" customFormat="false" ht="15" hidden="false" customHeight="false" outlineLevel="0" collapsed="false">
      <c r="A142" s="4"/>
      <c r="B142" s="4"/>
      <c r="C142" s="4"/>
      <c r="D142" s="4"/>
      <c r="E142" s="4"/>
      <c r="F142" s="4"/>
      <c r="G142" s="5"/>
      <c r="H142" s="6"/>
      <c r="I142" s="4"/>
      <c r="J142" s="4"/>
      <c r="K142" s="6"/>
      <c r="L142" s="4"/>
      <c r="M142" s="5"/>
      <c r="N142" s="6"/>
      <c r="O142" s="4"/>
      <c r="P142" s="6"/>
      <c r="Q142" s="6"/>
      <c r="R142" s="6"/>
      <c r="S142" s="4"/>
      <c r="T142" s="7" t="n">
        <f aca="false">IF(E142="Weekly",'Setup &amp; Assumptions'!$B$6,IF(E142="Every 2 Weeks",'Setup &amp; Assumptions'!$B$7,IF(E142="Every 4 Weeks",'Setup &amp; Assumptions'!$B$8,IF(E142="Monthly",'Setup &amp; Assumptions'!$B$9,IF(E142="Quarterly",'Setup &amp; Assumptions'!$B$10,IF(E142="Custom",F142,0))))))</f>
        <v>0</v>
      </c>
      <c r="U142" s="8" t="n">
        <f aca="false">IF(OR(I142="Canceled",G142=""),0,G142*T142)</f>
        <v>0</v>
      </c>
      <c r="V142" s="8" t="n">
        <f aca="false">U142/12</f>
        <v>0</v>
      </c>
    </row>
    <row r="143" customFormat="false" ht="15" hidden="false" customHeight="false" outlineLevel="0" collapsed="false">
      <c r="A143" s="4"/>
      <c r="B143" s="4"/>
      <c r="C143" s="4"/>
      <c r="D143" s="4"/>
      <c r="E143" s="4"/>
      <c r="F143" s="4"/>
      <c r="G143" s="5"/>
      <c r="H143" s="6"/>
      <c r="I143" s="4"/>
      <c r="J143" s="4"/>
      <c r="K143" s="6"/>
      <c r="L143" s="4"/>
      <c r="M143" s="5"/>
      <c r="N143" s="6"/>
      <c r="O143" s="4"/>
      <c r="P143" s="6"/>
      <c r="Q143" s="6"/>
      <c r="R143" s="6"/>
      <c r="S143" s="4"/>
      <c r="T143" s="7" t="n">
        <f aca="false">IF(E143="Weekly",'Setup &amp; Assumptions'!$B$6,IF(E143="Every 2 Weeks",'Setup &amp; Assumptions'!$B$7,IF(E143="Every 4 Weeks",'Setup &amp; Assumptions'!$B$8,IF(E143="Monthly",'Setup &amp; Assumptions'!$B$9,IF(E143="Quarterly",'Setup &amp; Assumptions'!$B$10,IF(E143="Custom",F143,0))))))</f>
        <v>0</v>
      </c>
      <c r="U143" s="8" t="n">
        <f aca="false">IF(OR(I143="Canceled",G143=""),0,G143*T143)</f>
        <v>0</v>
      </c>
      <c r="V143" s="8" t="n">
        <f aca="false">U143/12</f>
        <v>0</v>
      </c>
    </row>
    <row r="144" customFormat="false" ht="15" hidden="false" customHeight="false" outlineLevel="0" collapsed="false">
      <c r="A144" s="4"/>
      <c r="B144" s="4"/>
      <c r="C144" s="4"/>
      <c r="D144" s="4"/>
      <c r="E144" s="4"/>
      <c r="F144" s="4"/>
      <c r="G144" s="5"/>
      <c r="H144" s="6"/>
      <c r="I144" s="4"/>
      <c r="J144" s="4"/>
      <c r="K144" s="6"/>
      <c r="L144" s="4"/>
      <c r="M144" s="5"/>
      <c r="N144" s="6"/>
      <c r="O144" s="4"/>
      <c r="P144" s="6"/>
      <c r="Q144" s="6"/>
      <c r="R144" s="6"/>
      <c r="S144" s="4"/>
      <c r="T144" s="7" t="n">
        <f aca="false">IF(E144="Weekly",'Setup &amp; Assumptions'!$B$6,IF(E144="Every 2 Weeks",'Setup &amp; Assumptions'!$B$7,IF(E144="Every 4 Weeks",'Setup &amp; Assumptions'!$B$8,IF(E144="Monthly",'Setup &amp; Assumptions'!$B$9,IF(E144="Quarterly",'Setup &amp; Assumptions'!$B$10,IF(E144="Custom",F144,0))))))</f>
        <v>0</v>
      </c>
      <c r="U144" s="8" t="n">
        <f aca="false">IF(OR(I144="Canceled",G144=""),0,G144*T144)</f>
        <v>0</v>
      </c>
      <c r="V144" s="8" t="n">
        <f aca="false">U144/12</f>
        <v>0</v>
      </c>
    </row>
    <row r="145" customFormat="false" ht="15" hidden="false" customHeight="false" outlineLevel="0" collapsed="false">
      <c r="A145" s="4"/>
      <c r="B145" s="4"/>
      <c r="C145" s="4"/>
      <c r="D145" s="4"/>
      <c r="E145" s="4"/>
      <c r="F145" s="4"/>
      <c r="G145" s="5"/>
      <c r="H145" s="6"/>
      <c r="I145" s="4"/>
      <c r="J145" s="4"/>
      <c r="K145" s="6"/>
      <c r="L145" s="4"/>
      <c r="M145" s="5"/>
      <c r="N145" s="6"/>
      <c r="O145" s="4"/>
      <c r="P145" s="6"/>
      <c r="Q145" s="6"/>
      <c r="R145" s="6"/>
      <c r="S145" s="4"/>
      <c r="T145" s="7" t="n">
        <f aca="false">IF(E145="Weekly",'Setup &amp; Assumptions'!$B$6,IF(E145="Every 2 Weeks",'Setup &amp; Assumptions'!$B$7,IF(E145="Every 4 Weeks",'Setup &amp; Assumptions'!$B$8,IF(E145="Monthly",'Setup &amp; Assumptions'!$B$9,IF(E145="Quarterly",'Setup &amp; Assumptions'!$B$10,IF(E145="Custom",F145,0))))))</f>
        <v>0</v>
      </c>
      <c r="U145" s="8" t="n">
        <f aca="false">IF(OR(I145="Canceled",G145=""),0,G145*T145)</f>
        <v>0</v>
      </c>
      <c r="V145" s="8" t="n">
        <f aca="false">U145/12</f>
        <v>0</v>
      </c>
    </row>
    <row r="146" customFormat="false" ht="15" hidden="false" customHeight="false" outlineLevel="0" collapsed="false">
      <c r="A146" s="4"/>
      <c r="B146" s="4"/>
      <c r="C146" s="4"/>
      <c r="D146" s="4"/>
      <c r="E146" s="4"/>
      <c r="F146" s="4"/>
      <c r="G146" s="5"/>
      <c r="H146" s="6"/>
      <c r="I146" s="4"/>
      <c r="J146" s="4"/>
      <c r="K146" s="6"/>
      <c r="L146" s="4"/>
      <c r="M146" s="5"/>
      <c r="N146" s="6"/>
      <c r="O146" s="4"/>
      <c r="P146" s="6"/>
      <c r="Q146" s="6"/>
      <c r="R146" s="6"/>
      <c r="S146" s="4"/>
      <c r="T146" s="7" t="n">
        <f aca="false">IF(E146="Weekly",'Setup &amp; Assumptions'!$B$6,IF(E146="Every 2 Weeks",'Setup &amp; Assumptions'!$B$7,IF(E146="Every 4 Weeks",'Setup &amp; Assumptions'!$B$8,IF(E146="Monthly",'Setup &amp; Assumptions'!$B$9,IF(E146="Quarterly",'Setup &amp; Assumptions'!$B$10,IF(E146="Custom",F146,0))))))</f>
        <v>0</v>
      </c>
      <c r="U146" s="8" t="n">
        <f aca="false">IF(OR(I146="Canceled",G146=""),0,G146*T146)</f>
        <v>0</v>
      </c>
      <c r="V146" s="8" t="n">
        <f aca="false">U146/12</f>
        <v>0</v>
      </c>
    </row>
    <row r="147" customFormat="false" ht="15" hidden="false" customHeight="false" outlineLevel="0" collapsed="false">
      <c r="A147" s="4"/>
      <c r="B147" s="4"/>
      <c r="C147" s="4"/>
      <c r="D147" s="4"/>
      <c r="E147" s="4"/>
      <c r="F147" s="4"/>
      <c r="G147" s="5"/>
      <c r="H147" s="6"/>
      <c r="I147" s="4"/>
      <c r="J147" s="4"/>
      <c r="K147" s="6"/>
      <c r="L147" s="4"/>
      <c r="M147" s="5"/>
      <c r="N147" s="6"/>
      <c r="O147" s="4"/>
      <c r="P147" s="6"/>
      <c r="Q147" s="6"/>
      <c r="R147" s="6"/>
      <c r="S147" s="4"/>
      <c r="T147" s="7" t="n">
        <f aca="false">IF(E147="Weekly",'Setup &amp; Assumptions'!$B$6,IF(E147="Every 2 Weeks",'Setup &amp; Assumptions'!$B$7,IF(E147="Every 4 Weeks",'Setup &amp; Assumptions'!$B$8,IF(E147="Monthly",'Setup &amp; Assumptions'!$B$9,IF(E147="Quarterly",'Setup &amp; Assumptions'!$B$10,IF(E147="Custom",F147,0))))))</f>
        <v>0</v>
      </c>
      <c r="U147" s="8" t="n">
        <f aca="false">IF(OR(I147="Canceled",G147=""),0,G147*T147)</f>
        <v>0</v>
      </c>
      <c r="V147" s="8" t="n">
        <f aca="false">U147/12</f>
        <v>0</v>
      </c>
    </row>
    <row r="148" customFormat="false" ht="15" hidden="false" customHeight="false" outlineLevel="0" collapsed="false">
      <c r="A148" s="4"/>
      <c r="B148" s="4"/>
      <c r="C148" s="4"/>
      <c r="D148" s="4"/>
      <c r="E148" s="4"/>
      <c r="F148" s="4"/>
      <c r="G148" s="5"/>
      <c r="H148" s="6"/>
      <c r="I148" s="4"/>
      <c r="J148" s="4"/>
      <c r="K148" s="6"/>
      <c r="L148" s="4"/>
      <c r="M148" s="5"/>
      <c r="N148" s="6"/>
      <c r="O148" s="4"/>
      <c r="P148" s="6"/>
      <c r="Q148" s="6"/>
      <c r="R148" s="6"/>
      <c r="S148" s="4"/>
      <c r="T148" s="7" t="n">
        <f aca="false">IF(E148="Weekly",'Setup &amp; Assumptions'!$B$6,IF(E148="Every 2 Weeks",'Setup &amp; Assumptions'!$B$7,IF(E148="Every 4 Weeks",'Setup &amp; Assumptions'!$B$8,IF(E148="Monthly",'Setup &amp; Assumptions'!$B$9,IF(E148="Quarterly",'Setup &amp; Assumptions'!$B$10,IF(E148="Custom",F148,0))))))</f>
        <v>0</v>
      </c>
      <c r="U148" s="8" t="n">
        <f aca="false">IF(OR(I148="Canceled",G148=""),0,G148*T148)</f>
        <v>0</v>
      </c>
      <c r="V148" s="8" t="n">
        <f aca="false">U148/12</f>
        <v>0</v>
      </c>
    </row>
    <row r="149" customFormat="false" ht="15" hidden="false" customHeight="false" outlineLevel="0" collapsed="false">
      <c r="A149" s="4"/>
      <c r="B149" s="4"/>
      <c r="C149" s="4"/>
      <c r="D149" s="4"/>
      <c r="E149" s="4"/>
      <c r="F149" s="4"/>
      <c r="G149" s="5"/>
      <c r="H149" s="6"/>
      <c r="I149" s="4"/>
      <c r="J149" s="4"/>
      <c r="K149" s="6"/>
      <c r="L149" s="4"/>
      <c r="M149" s="5"/>
      <c r="N149" s="6"/>
      <c r="O149" s="4"/>
      <c r="P149" s="6"/>
      <c r="Q149" s="6"/>
      <c r="R149" s="6"/>
      <c r="S149" s="4"/>
      <c r="T149" s="7" t="n">
        <f aca="false">IF(E149="Weekly",'Setup &amp; Assumptions'!$B$6,IF(E149="Every 2 Weeks",'Setup &amp; Assumptions'!$B$7,IF(E149="Every 4 Weeks",'Setup &amp; Assumptions'!$B$8,IF(E149="Monthly",'Setup &amp; Assumptions'!$B$9,IF(E149="Quarterly",'Setup &amp; Assumptions'!$B$10,IF(E149="Custom",F149,0))))))</f>
        <v>0</v>
      </c>
      <c r="U149" s="8" t="n">
        <f aca="false">IF(OR(I149="Canceled",G149=""),0,G149*T149)</f>
        <v>0</v>
      </c>
      <c r="V149" s="8" t="n">
        <f aca="false">U149/12</f>
        <v>0</v>
      </c>
    </row>
    <row r="150" customFormat="false" ht="15" hidden="false" customHeight="false" outlineLevel="0" collapsed="false">
      <c r="A150" s="4"/>
      <c r="B150" s="4"/>
      <c r="C150" s="4"/>
      <c r="D150" s="4"/>
      <c r="E150" s="4"/>
      <c r="F150" s="4"/>
      <c r="G150" s="5"/>
      <c r="H150" s="6"/>
      <c r="I150" s="4"/>
      <c r="J150" s="4"/>
      <c r="K150" s="6"/>
      <c r="L150" s="4"/>
      <c r="M150" s="5"/>
      <c r="N150" s="6"/>
      <c r="O150" s="4"/>
      <c r="P150" s="6"/>
      <c r="Q150" s="6"/>
      <c r="R150" s="6"/>
      <c r="S150" s="4"/>
      <c r="T150" s="7" t="n">
        <f aca="false">IF(E150="Weekly",'Setup &amp; Assumptions'!$B$6,IF(E150="Every 2 Weeks",'Setup &amp; Assumptions'!$B$7,IF(E150="Every 4 Weeks",'Setup &amp; Assumptions'!$B$8,IF(E150="Monthly",'Setup &amp; Assumptions'!$B$9,IF(E150="Quarterly",'Setup &amp; Assumptions'!$B$10,IF(E150="Custom",F150,0))))))</f>
        <v>0</v>
      </c>
      <c r="U150" s="8" t="n">
        <f aca="false">IF(OR(I150="Canceled",G150=""),0,G150*T150)</f>
        <v>0</v>
      </c>
      <c r="V150" s="8" t="n">
        <f aca="false">U150/12</f>
        <v>0</v>
      </c>
    </row>
    <row r="151" customFormat="false" ht="15" hidden="false" customHeight="false" outlineLevel="0" collapsed="false">
      <c r="A151" s="4"/>
      <c r="B151" s="4"/>
      <c r="C151" s="4"/>
      <c r="D151" s="4"/>
      <c r="E151" s="4"/>
      <c r="F151" s="4"/>
      <c r="G151" s="5"/>
      <c r="H151" s="6"/>
      <c r="I151" s="4"/>
      <c r="J151" s="4"/>
      <c r="K151" s="6"/>
      <c r="L151" s="4"/>
      <c r="M151" s="5"/>
      <c r="N151" s="6"/>
      <c r="O151" s="4"/>
      <c r="P151" s="6"/>
      <c r="Q151" s="6"/>
      <c r="R151" s="6"/>
      <c r="S151" s="4"/>
      <c r="T151" s="7" t="n">
        <f aca="false">IF(E151="Weekly",'Setup &amp; Assumptions'!$B$6,IF(E151="Every 2 Weeks",'Setup &amp; Assumptions'!$B$7,IF(E151="Every 4 Weeks",'Setup &amp; Assumptions'!$B$8,IF(E151="Monthly",'Setup &amp; Assumptions'!$B$9,IF(E151="Quarterly",'Setup &amp; Assumptions'!$B$10,IF(E151="Custom",F151,0))))))</f>
        <v>0</v>
      </c>
      <c r="U151" s="8" t="n">
        <f aca="false">IF(OR(I151="Canceled",G151=""),0,G151*T151)</f>
        <v>0</v>
      </c>
      <c r="V151" s="8" t="n">
        <f aca="false">U151/12</f>
        <v>0</v>
      </c>
    </row>
    <row r="152" customFormat="false" ht="15" hidden="false" customHeight="false" outlineLevel="0" collapsed="false">
      <c r="A152" s="4"/>
      <c r="B152" s="4"/>
      <c r="C152" s="4"/>
      <c r="D152" s="4"/>
      <c r="E152" s="4"/>
      <c r="F152" s="4"/>
      <c r="G152" s="5"/>
      <c r="H152" s="6"/>
      <c r="I152" s="4"/>
      <c r="J152" s="4"/>
      <c r="K152" s="6"/>
      <c r="L152" s="4"/>
      <c r="M152" s="5"/>
      <c r="N152" s="6"/>
      <c r="O152" s="4"/>
      <c r="P152" s="6"/>
      <c r="Q152" s="6"/>
      <c r="R152" s="6"/>
      <c r="S152" s="4"/>
      <c r="T152" s="7" t="n">
        <f aca="false">IF(E152="Weekly",'Setup &amp; Assumptions'!$B$6,IF(E152="Every 2 Weeks",'Setup &amp; Assumptions'!$B$7,IF(E152="Every 4 Weeks",'Setup &amp; Assumptions'!$B$8,IF(E152="Monthly",'Setup &amp; Assumptions'!$B$9,IF(E152="Quarterly",'Setup &amp; Assumptions'!$B$10,IF(E152="Custom",F152,0))))))</f>
        <v>0</v>
      </c>
      <c r="U152" s="8" t="n">
        <f aca="false">IF(OR(I152="Canceled",G152=""),0,G152*T152)</f>
        <v>0</v>
      </c>
      <c r="V152" s="8" t="n">
        <f aca="false">U152/12</f>
        <v>0</v>
      </c>
    </row>
    <row r="153" customFormat="false" ht="15" hidden="false" customHeight="false" outlineLevel="0" collapsed="false">
      <c r="A153" s="4"/>
      <c r="B153" s="4"/>
      <c r="C153" s="4"/>
      <c r="D153" s="4"/>
      <c r="E153" s="4"/>
      <c r="F153" s="4"/>
      <c r="G153" s="5"/>
      <c r="H153" s="6"/>
      <c r="I153" s="4"/>
      <c r="J153" s="4"/>
      <c r="K153" s="6"/>
      <c r="L153" s="4"/>
      <c r="M153" s="5"/>
      <c r="N153" s="6"/>
      <c r="O153" s="4"/>
      <c r="P153" s="6"/>
      <c r="Q153" s="6"/>
      <c r="R153" s="6"/>
      <c r="S153" s="4"/>
      <c r="T153" s="7" t="n">
        <f aca="false">IF(E153="Weekly",'Setup &amp; Assumptions'!$B$6,IF(E153="Every 2 Weeks",'Setup &amp; Assumptions'!$B$7,IF(E153="Every 4 Weeks",'Setup &amp; Assumptions'!$B$8,IF(E153="Monthly",'Setup &amp; Assumptions'!$B$9,IF(E153="Quarterly",'Setup &amp; Assumptions'!$B$10,IF(E153="Custom",F153,0))))))</f>
        <v>0</v>
      </c>
      <c r="U153" s="8" t="n">
        <f aca="false">IF(OR(I153="Canceled",G153=""),0,G153*T153)</f>
        <v>0</v>
      </c>
      <c r="V153" s="8" t="n">
        <f aca="false">U153/12</f>
        <v>0</v>
      </c>
    </row>
    <row r="154" customFormat="false" ht="15" hidden="false" customHeight="false" outlineLevel="0" collapsed="false">
      <c r="A154" s="4"/>
      <c r="B154" s="4"/>
      <c r="C154" s="4"/>
      <c r="D154" s="4"/>
      <c r="E154" s="4"/>
      <c r="F154" s="4"/>
      <c r="G154" s="5"/>
      <c r="H154" s="6"/>
      <c r="I154" s="4"/>
      <c r="J154" s="4"/>
      <c r="K154" s="6"/>
      <c r="L154" s="4"/>
      <c r="M154" s="5"/>
      <c r="N154" s="6"/>
      <c r="O154" s="4"/>
      <c r="P154" s="6"/>
      <c r="Q154" s="6"/>
      <c r="R154" s="6"/>
      <c r="S154" s="4"/>
      <c r="T154" s="7" t="n">
        <f aca="false">IF(E154="Weekly",'Setup &amp; Assumptions'!$B$6,IF(E154="Every 2 Weeks",'Setup &amp; Assumptions'!$B$7,IF(E154="Every 4 Weeks",'Setup &amp; Assumptions'!$B$8,IF(E154="Monthly",'Setup &amp; Assumptions'!$B$9,IF(E154="Quarterly",'Setup &amp; Assumptions'!$B$10,IF(E154="Custom",F154,0))))))</f>
        <v>0</v>
      </c>
      <c r="U154" s="8" t="n">
        <f aca="false">IF(OR(I154="Canceled",G154=""),0,G154*T154)</f>
        <v>0</v>
      </c>
      <c r="V154" s="8" t="n">
        <f aca="false">U154/12</f>
        <v>0</v>
      </c>
    </row>
    <row r="155" customFormat="false" ht="15" hidden="false" customHeight="false" outlineLevel="0" collapsed="false">
      <c r="A155" s="4"/>
      <c r="B155" s="4"/>
      <c r="C155" s="4"/>
      <c r="D155" s="4"/>
      <c r="E155" s="4"/>
      <c r="F155" s="4"/>
      <c r="G155" s="5"/>
      <c r="H155" s="6"/>
      <c r="I155" s="4"/>
      <c r="J155" s="4"/>
      <c r="K155" s="6"/>
      <c r="L155" s="4"/>
      <c r="M155" s="5"/>
      <c r="N155" s="6"/>
      <c r="O155" s="4"/>
      <c r="P155" s="6"/>
      <c r="Q155" s="6"/>
      <c r="R155" s="6"/>
      <c r="S155" s="4"/>
      <c r="T155" s="7" t="n">
        <f aca="false">IF(E155="Weekly",'Setup &amp; Assumptions'!$B$6,IF(E155="Every 2 Weeks",'Setup &amp; Assumptions'!$B$7,IF(E155="Every 4 Weeks",'Setup &amp; Assumptions'!$B$8,IF(E155="Monthly",'Setup &amp; Assumptions'!$B$9,IF(E155="Quarterly",'Setup &amp; Assumptions'!$B$10,IF(E155="Custom",F155,0))))))</f>
        <v>0</v>
      </c>
      <c r="U155" s="8" t="n">
        <f aca="false">IF(OR(I155="Canceled",G155=""),0,G155*T155)</f>
        <v>0</v>
      </c>
      <c r="V155" s="8" t="n">
        <f aca="false">U155/12</f>
        <v>0</v>
      </c>
    </row>
    <row r="156" customFormat="false" ht="15" hidden="false" customHeight="false" outlineLevel="0" collapsed="false">
      <c r="A156" s="4"/>
      <c r="B156" s="4"/>
      <c r="C156" s="4"/>
      <c r="D156" s="4"/>
      <c r="E156" s="4"/>
      <c r="F156" s="4"/>
      <c r="G156" s="5"/>
      <c r="H156" s="6"/>
      <c r="I156" s="4"/>
      <c r="J156" s="4"/>
      <c r="K156" s="6"/>
      <c r="L156" s="4"/>
      <c r="M156" s="5"/>
      <c r="N156" s="6"/>
      <c r="O156" s="4"/>
      <c r="P156" s="6"/>
      <c r="Q156" s="6"/>
      <c r="R156" s="6"/>
      <c r="S156" s="4"/>
      <c r="T156" s="7" t="n">
        <f aca="false">IF(E156="Weekly",'Setup &amp; Assumptions'!$B$6,IF(E156="Every 2 Weeks",'Setup &amp; Assumptions'!$B$7,IF(E156="Every 4 Weeks",'Setup &amp; Assumptions'!$B$8,IF(E156="Monthly",'Setup &amp; Assumptions'!$B$9,IF(E156="Quarterly",'Setup &amp; Assumptions'!$B$10,IF(E156="Custom",F156,0))))))</f>
        <v>0</v>
      </c>
      <c r="U156" s="8" t="n">
        <f aca="false">IF(OR(I156="Canceled",G156=""),0,G156*T156)</f>
        <v>0</v>
      </c>
      <c r="V156" s="8" t="n">
        <f aca="false">U156/12</f>
        <v>0</v>
      </c>
    </row>
    <row r="157" customFormat="false" ht="15" hidden="false" customHeight="false" outlineLevel="0" collapsed="false">
      <c r="A157" s="4"/>
      <c r="B157" s="4"/>
      <c r="C157" s="4"/>
      <c r="D157" s="4"/>
      <c r="E157" s="4"/>
      <c r="F157" s="4"/>
      <c r="G157" s="5"/>
      <c r="H157" s="6"/>
      <c r="I157" s="4"/>
      <c r="J157" s="4"/>
      <c r="K157" s="6"/>
      <c r="L157" s="4"/>
      <c r="M157" s="5"/>
      <c r="N157" s="6"/>
      <c r="O157" s="4"/>
      <c r="P157" s="6"/>
      <c r="Q157" s="6"/>
      <c r="R157" s="6"/>
      <c r="S157" s="4"/>
      <c r="T157" s="7" t="n">
        <f aca="false">IF(E157="Weekly",'Setup &amp; Assumptions'!$B$6,IF(E157="Every 2 Weeks",'Setup &amp; Assumptions'!$B$7,IF(E157="Every 4 Weeks",'Setup &amp; Assumptions'!$B$8,IF(E157="Monthly",'Setup &amp; Assumptions'!$B$9,IF(E157="Quarterly",'Setup &amp; Assumptions'!$B$10,IF(E157="Custom",F157,0))))))</f>
        <v>0</v>
      </c>
      <c r="U157" s="8" t="n">
        <f aca="false">IF(OR(I157="Canceled",G157=""),0,G157*T157)</f>
        <v>0</v>
      </c>
      <c r="V157" s="8" t="n">
        <f aca="false">U157/12</f>
        <v>0</v>
      </c>
    </row>
    <row r="158" customFormat="false" ht="15" hidden="false" customHeight="false" outlineLevel="0" collapsed="false">
      <c r="A158" s="4"/>
      <c r="B158" s="4"/>
      <c r="C158" s="4"/>
      <c r="D158" s="4"/>
      <c r="E158" s="4"/>
      <c r="F158" s="4"/>
      <c r="G158" s="5"/>
      <c r="H158" s="6"/>
      <c r="I158" s="4"/>
      <c r="J158" s="4"/>
      <c r="K158" s="6"/>
      <c r="L158" s="4"/>
      <c r="M158" s="5"/>
      <c r="N158" s="6"/>
      <c r="O158" s="4"/>
      <c r="P158" s="6"/>
      <c r="Q158" s="6"/>
      <c r="R158" s="6"/>
      <c r="S158" s="4"/>
      <c r="T158" s="7" t="n">
        <f aca="false">IF(E158="Weekly",'Setup &amp; Assumptions'!$B$6,IF(E158="Every 2 Weeks",'Setup &amp; Assumptions'!$B$7,IF(E158="Every 4 Weeks",'Setup &amp; Assumptions'!$B$8,IF(E158="Monthly",'Setup &amp; Assumptions'!$B$9,IF(E158="Quarterly",'Setup &amp; Assumptions'!$B$10,IF(E158="Custom",F158,0))))))</f>
        <v>0</v>
      </c>
      <c r="U158" s="8" t="n">
        <f aca="false">IF(OR(I158="Canceled",G158=""),0,G158*T158)</f>
        <v>0</v>
      </c>
      <c r="V158" s="8" t="n">
        <f aca="false">U158/12</f>
        <v>0</v>
      </c>
    </row>
    <row r="159" customFormat="false" ht="15" hidden="false" customHeight="false" outlineLevel="0" collapsed="false">
      <c r="A159" s="4"/>
      <c r="B159" s="4"/>
      <c r="C159" s="4"/>
      <c r="D159" s="4"/>
      <c r="E159" s="4"/>
      <c r="F159" s="4"/>
      <c r="G159" s="5"/>
      <c r="H159" s="6"/>
      <c r="I159" s="4"/>
      <c r="J159" s="4"/>
      <c r="K159" s="6"/>
      <c r="L159" s="4"/>
      <c r="M159" s="5"/>
      <c r="N159" s="6"/>
      <c r="O159" s="4"/>
      <c r="P159" s="6"/>
      <c r="Q159" s="6"/>
      <c r="R159" s="6"/>
      <c r="S159" s="4"/>
      <c r="T159" s="7" t="n">
        <f aca="false">IF(E159="Weekly",'Setup &amp; Assumptions'!$B$6,IF(E159="Every 2 Weeks",'Setup &amp; Assumptions'!$B$7,IF(E159="Every 4 Weeks",'Setup &amp; Assumptions'!$B$8,IF(E159="Monthly",'Setup &amp; Assumptions'!$B$9,IF(E159="Quarterly",'Setup &amp; Assumptions'!$B$10,IF(E159="Custom",F159,0))))))</f>
        <v>0</v>
      </c>
      <c r="U159" s="8" t="n">
        <f aca="false">IF(OR(I159="Canceled",G159=""),0,G159*T159)</f>
        <v>0</v>
      </c>
      <c r="V159" s="8" t="n">
        <f aca="false">U159/12</f>
        <v>0</v>
      </c>
    </row>
    <row r="160" customFormat="false" ht="15" hidden="false" customHeight="false" outlineLevel="0" collapsed="false">
      <c r="A160" s="4"/>
      <c r="B160" s="4"/>
      <c r="C160" s="4"/>
      <c r="D160" s="4"/>
      <c r="E160" s="4"/>
      <c r="F160" s="4"/>
      <c r="G160" s="5"/>
      <c r="H160" s="6"/>
      <c r="I160" s="4"/>
      <c r="J160" s="4"/>
      <c r="K160" s="6"/>
      <c r="L160" s="4"/>
      <c r="M160" s="5"/>
      <c r="N160" s="6"/>
      <c r="O160" s="4"/>
      <c r="P160" s="6"/>
      <c r="Q160" s="6"/>
      <c r="R160" s="6"/>
      <c r="S160" s="4"/>
      <c r="T160" s="7" t="n">
        <f aca="false">IF(E160="Weekly",'Setup &amp; Assumptions'!$B$6,IF(E160="Every 2 Weeks",'Setup &amp; Assumptions'!$B$7,IF(E160="Every 4 Weeks",'Setup &amp; Assumptions'!$B$8,IF(E160="Monthly",'Setup &amp; Assumptions'!$B$9,IF(E160="Quarterly",'Setup &amp; Assumptions'!$B$10,IF(E160="Custom",F160,0))))))</f>
        <v>0</v>
      </c>
      <c r="U160" s="8" t="n">
        <f aca="false">IF(OR(I160="Canceled",G160=""),0,G160*T160)</f>
        <v>0</v>
      </c>
      <c r="V160" s="8" t="n">
        <f aca="false">U160/12</f>
        <v>0</v>
      </c>
    </row>
    <row r="161" customFormat="false" ht="15" hidden="false" customHeight="false" outlineLevel="0" collapsed="false">
      <c r="A161" s="4"/>
      <c r="B161" s="4"/>
      <c r="C161" s="4"/>
      <c r="D161" s="4"/>
      <c r="E161" s="4"/>
      <c r="F161" s="4"/>
      <c r="G161" s="5"/>
      <c r="H161" s="6"/>
      <c r="I161" s="4"/>
      <c r="J161" s="4"/>
      <c r="K161" s="6"/>
      <c r="L161" s="4"/>
      <c r="M161" s="5"/>
      <c r="N161" s="6"/>
      <c r="O161" s="4"/>
      <c r="P161" s="6"/>
      <c r="Q161" s="6"/>
      <c r="R161" s="6"/>
      <c r="S161" s="4"/>
      <c r="T161" s="7" t="n">
        <f aca="false">IF(E161="Weekly",'Setup &amp; Assumptions'!$B$6,IF(E161="Every 2 Weeks",'Setup &amp; Assumptions'!$B$7,IF(E161="Every 4 Weeks",'Setup &amp; Assumptions'!$B$8,IF(E161="Monthly",'Setup &amp; Assumptions'!$B$9,IF(E161="Quarterly",'Setup &amp; Assumptions'!$B$10,IF(E161="Custom",F161,0))))))</f>
        <v>0</v>
      </c>
      <c r="U161" s="8" t="n">
        <f aca="false">IF(OR(I161="Canceled",G161=""),0,G161*T161)</f>
        <v>0</v>
      </c>
      <c r="V161" s="8" t="n">
        <f aca="false">U161/12</f>
        <v>0</v>
      </c>
    </row>
    <row r="162" customFormat="false" ht="15" hidden="false" customHeight="false" outlineLevel="0" collapsed="false">
      <c r="A162" s="4"/>
      <c r="B162" s="4"/>
      <c r="C162" s="4"/>
      <c r="D162" s="4"/>
      <c r="E162" s="4"/>
      <c r="F162" s="4"/>
      <c r="G162" s="5"/>
      <c r="H162" s="6"/>
      <c r="I162" s="4"/>
      <c r="J162" s="4"/>
      <c r="K162" s="6"/>
      <c r="L162" s="4"/>
      <c r="M162" s="5"/>
      <c r="N162" s="6"/>
      <c r="O162" s="4"/>
      <c r="P162" s="6"/>
      <c r="Q162" s="6"/>
      <c r="R162" s="6"/>
      <c r="S162" s="4"/>
      <c r="T162" s="7" t="n">
        <f aca="false">IF(E162="Weekly",'Setup &amp; Assumptions'!$B$6,IF(E162="Every 2 Weeks",'Setup &amp; Assumptions'!$B$7,IF(E162="Every 4 Weeks",'Setup &amp; Assumptions'!$B$8,IF(E162="Monthly",'Setup &amp; Assumptions'!$B$9,IF(E162="Quarterly",'Setup &amp; Assumptions'!$B$10,IF(E162="Custom",F162,0))))))</f>
        <v>0</v>
      </c>
      <c r="U162" s="8" t="n">
        <f aca="false">IF(OR(I162="Canceled",G162=""),0,G162*T162)</f>
        <v>0</v>
      </c>
      <c r="V162" s="8" t="n">
        <f aca="false">U162/12</f>
        <v>0</v>
      </c>
    </row>
    <row r="163" customFormat="false" ht="15" hidden="false" customHeight="false" outlineLevel="0" collapsed="false">
      <c r="A163" s="4"/>
      <c r="B163" s="4"/>
      <c r="C163" s="4"/>
      <c r="D163" s="4"/>
      <c r="E163" s="4"/>
      <c r="F163" s="4"/>
      <c r="G163" s="5"/>
      <c r="H163" s="6"/>
      <c r="I163" s="4"/>
      <c r="J163" s="4"/>
      <c r="K163" s="6"/>
      <c r="L163" s="4"/>
      <c r="M163" s="5"/>
      <c r="N163" s="6"/>
      <c r="O163" s="4"/>
      <c r="P163" s="6"/>
      <c r="Q163" s="6"/>
      <c r="R163" s="6"/>
      <c r="S163" s="4"/>
      <c r="T163" s="7" t="n">
        <f aca="false">IF(E163="Weekly",'Setup &amp; Assumptions'!$B$6,IF(E163="Every 2 Weeks",'Setup &amp; Assumptions'!$B$7,IF(E163="Every 4 Weeks",'Setup &amp; Assumptions'!$B$8,IF(E163="Monthly",'Setup &amp; Assumptions'!$B$9,IF(E163="Quarterly",'Setup &amp; Assumptions'!$B$10,IF(E163="Custom",F163,0))))))</f>
        <v>0</v>
      </c>
      <c r="U163" s="8" t="n">
        <f aca="false">IF(OR(I163="Canceled",G163=""),0,G163*T163)</f>
        <v>0</v>
      </c>
      <c r="V163" s="8" t="n">
        <f aca="false">U163/12</f>
        <v>0</v>
      </c>
    </row>
    <row r="164" customFormat="false" ht="15" hidden="false" customHeight="false" outlineLevel="0" collapsed="false">
      <c r="A164" s="4"/>
      <c r="B164" s="4"/>
      <c r="C164" s="4"/>
      <c r="D164" s="4"/>
      <c r="E164" s="4"/>
      <c r="F164" s="4"/>
      <c r="G164" s="5"/>
      <c r="H164" s="6"/>
      <c r="I164" s="4"/>
      <c r="J164" s="4"/>
      <c r="K164" s="6"/>
      <c r="L164" s="4"/>
      <c r="M164" s="5"/>
      <c r="N164" s="6"/>
      <c r="O164" s="4"/>
      <c r="P164" s="6"/>
      <c r="Q164" s="6"/>
      <c r="R164" s="6"/>
      <c r="S164" s="4"/>
      <c r="T164" s="7" t="n">
        <f aca="false">IF(E164="Weekly",'Setup &amp; Assumptions'!$B$6,IF(E164="Every 2 Weeks",'Setup &amp; Assumptions'!$B$7,IF(E164="Every 4 Weeks",'Setup &amp; Assumptions'!$B$8,IF(E164="Monthly",'Setup &amp; Assumptions'!$B$9,IF(E164="Quarterly",'Setup &amp; Assumptions'!$B$10,IF(E164="Custom",F164,0))))))</f>
        <v>0</v>
      </c>
      <c r="U164" s="8" t="n">
        <f aca="false">IF(OR(I164="Canceled",G164=""),0,G164*T164)</f>
        <v>0</v>
      </c>
      <c r="V164" s="8" t="n">
        <f aca="false">U164/12</f>
        <v>0</v>
      </c>
    </row>
    <row r="165" customFormat="false" ht="15" hidden="false" customHeight="false" outlineLevel="0" collapsed="false">
      <c r="A165" s="4"/>
      <c r="B165" s="4"/>
      <c r="C165" s="4"/>
      <c r="D165" s="4"/>
      <c r="E165" s="4"/>
      <c r="F165" s="4"/>
      <c r="G165" s="5"/>
      <c r="H165" s="6"/>
      <c r="I165" s="4"/>
      <c r="J165" s="4"/>
      <c r="K165" s="6"/>
      <c r="L165" s="4"/>
      <c r="M165" s="5"/>
      <c r="N165" s="6"/>
      <c r="O165" s="4"/>
      <c r="P165" s="6"/>
      <c r="Q165" s="6"/>
      <c r="R165" s="6"/>
      <c r="S165" s="4"/>
      <c r="T165" s="7" t="n">
        <f aca="false">IF(E165="Weekly",'Setup &amp; Assumptions'!$B$6,IF(E165="Every 2 Weeks",'Setup &amp; Assumptions'!$B$7,IF(E165="Every 4 Weeks",'Setup &amp; Assumptions'!$B$8,IF(E165="Monthly",'Setup &amp; Assumptions'!$B$9,IF(E165="Quarterly",'Setup &amp; Assumptions'!$B$10,IF(E165="Custom",F165,0))))))</f>
        <v>0</v>
      </c>
      <c r="U165" s="8" t="n">
        <f aca="false">IF(OR(I165="Canceled",G165=""),0,G165*T165)</f>
        <v>0</v>
      </c>
      <c r="V165" s="8" t="n">
        <f aca="false">U165/12</f>
        <v>0</v>
      </c>
    </row>
    <row r="166" customFormat="false" ht="15" hidden="false" customHeight="false" outlineLevel="0" collapsed="false">
      <c r="A166" s="4"/>
      <c r="B166" s="4"/>
      <c r="C166" s="4"/>
      <c r="D166" s="4"/>
      <c r="E166" s="4"/>
      <c r="F166" s="4"/>
      <c r="G166" s="5"/>
      <c r="H166" s="6"/>
      <c r="I166" s="4"/>
      <c r="J166" s="4"/>
      <c r="K166" s="6"/>
      <c r="L166" s="4"/>
      <c r="M166" s="5"/>
      <c r="N166" s="6"/>
      <c r="O166" s="4"/>
      <c r="P166" s="6"/>
      <c r="Q166" s="6"/>
      <c r="R166" s="6"/>
      <c r="S166" s="4"/>
      <c r="T166" s="7" t="n">
        <f aca="false">IF(E166="Weekly",'Setup &amp; Assumptions'!$B$6,IF(E166="Every 2 Weeks",'Setup &amp; Assumptions'!$B$7,IF(E166="Every 4 Weeks",'Setup &amp; Assumptions'!$B$8,IF(E166="Monthly",'Setup &amp; Assumptions'!$B$9,IF(E166="Quarterly",'Setup &amp; Assumptions'!$B$10,IF(E166="Custom",F166,0))))))</f>
        <v>0</v>
      </c>
      <c r="U166" s="8" t="n">
        <f aca="false">IF(OR(I166="Canceled",G166=""),0,G166*T166)</f>
        <v>0</v>
      </c>
      <c r="V166" s="8" t="n">
        <f aca="false">U166/12</f>
        <v>0</v>
      </c>
    </row>
    <row r="167" customFormat="false" ht="15" hidden="false" customHeight="false" outlineLevel="0" collapsed="false">
      <c r="A167" s="4"/>
      <c r="B167" s="4"/>
      <c r="C167" s="4"/>
      <c r="D167" s="4"/>
      <c r="E167" s="4"/>
      <c r="F167" s="4"/>
      <c r="G167" s="5"/>
      <c r="H167" s="6"/>
      <c r="I167" s="4"/>
      <c r="J167" s="4"/>
      <c r="K167" s="6"/>
      <c r="L167" s="4"/>
      <c r="M167" s="5"/>
      <c r="N167" s="6"/>
      <c r="O167" s="4"/>
      <c r="P167" s="6"/>
      <c r="Q167" s="6"/>
      <c r="R167" s="6"/>
      <c r="S167" s="4"/>
      <c r="T167" s="7" t="n">
        <f aca="false">IF(E167="Weekly",'Setup &amp; Assumptions'!$B$6,IF(E167="Every 2 Weeks",'Setup &amp; Assumptions'!$B$7,IF(E167="Every 4 Weeks",'Setup &amp; Assumptions'!$B$8,IF(E167="Monthly",'Setup &amp; Assumptions'!$B$9,IF(E167="Quarterly",'Setup &amp; Assumptions'!$B$10,IF(E167="Custom",F167,0))))))</f>
        <v>0</v>
      </c>
      <c r="U167" s="8" t="n">
        <f aca="false">IF(OR(I167="Canceled",G167=""),0,G167*T167)</f>
        <v>0</v>
      </c>
      <c r="V167" s="8" t="n">
        <f aca="false">U167/12</f>
        <v>0</v>
      </c>
    </row>
    <row r="168" customFormat="false" ht="15" hidden="false" customHeight="false" outlineLevel="0" collapsed="false">
      <c r="A168" s="4"/>
      <c r="B168" s="4"/>
      <c r="C168" s="4"/>
      <c r="D168" s="4"/>
      <c r="E168" s="4"/>
      <c r="F168" s="4"/>
      <c r="G168" s="5"/>
      <c r="H168" s="6"/>
      <c r="I168" s="4"/>
      <c r="J168" s="4"/>
      <c r="K168" s="6"/>
      <c r="L168" s="4"/>
      <c r="M168" s="5"/>
      <c r="N168" s="6"/>
      <c r="O168" s="4"/>
      <c r="P168" s="6"/>
      <c r="Q168" s="6"/>
      <c r="R168" s="6"/>
      <c r="S168" s="4"/>
      <c r="T168" s="7" t="n">
        <f aca="false">IF(E168="Weekly",'Setup &amp; Assumptions'!$B$6,IF(E168="Every 2 Weeks",'Setup &amp; Assumptions'!$B$7,IF(E168="Every 4 Weeks",'Setup &amp; Assumptions'!$B$8,IF(E168="Monthly",'Setup &amp; Assumptions'!$B$9,IF(E168="Quarterly",'Setup &amp; Assumptions'!$B$10,IF(E168="Custom",F168,0))))))</f>
        <v>0</v>
      </c>
      <c r="U168" s="8" t="n">
        <f aca="false">IF(OR(I168="Canceled",G168=""),0,G168*T168)</f>
        <v>0</v>
      </c>
      <c r="V168" s="8" t="n">
        <f aca="false">U168/12</f>
        <v>0</v>
      </c>
    </row>
    <row r="169" customFormat="false" ht="15" hidden="false" customHeight="false" outlineLevel="0" collapsed="false">
      <c r="A169" s="4"/>
      <c r="B169" s="4"/>
      <c r="C169" s="4"/>
      <c r="D169" s="4"/>
      <c r="E169" s="4"/>
      <c r="F169" s="4"/>
      <c r="G169" s="5"/>
      <c r="H169" s="6"/>
      <c r="I169" s="4"/>
      <c r="J169" s="4"/>
      <c r="K169" s="6"/>
      <c r="L169" s="4"/>
      <c r="M169" s="5"/>
      <c r="N169" s="6"/>
      <c r="O169" s="4"/>
      <c r="P169" s="6"/>
      <c r="Q169" s="6"/>
      <c r="R169" s="6"/>
      <c r="S169" s="4"/>
      <c r="T169" s="7" t="n">
        <f aca="false">IF(E169="Weekly",'Setup &amp; Assumptions'!$B$6,IF(E169="Every 2 Weeks",'Setup &amp; Assumptions'!$B$7,IF(E169="Every 4 Weeks",'Setup &amp; Assumptions'!$B$8,IF(E169="Monthly",'Setup &amp; Assumptions'!$B$9,IF(E169="Quarterly",'Setup &amp; Assumptions'!$B$10,IF(E169="Custom",F169,0))))))</f>
        <v>0</v>
      </c>
      <c r="U169" s="8" t="n">
        <f aca="false">IF(OR(I169="Canceled",G169=""),0,G169*T169)</f>
        <v>0</v>
      </c>
      <c r="V169" s="8" t="n">
        <f aca="false">U169/12</f>
        <v>0</v>
      </c>
    </row>
    <row r="170" customFormat="false" ht="15" hidden="false" customHeight="false" outlineLevel="0" collapsed="false">
      <c r="A170" s="4"/>
      <c r="B170" s="4"/>
      <c r="C170" s="4"/>
      <c r="D170" s="4"/>
      <c r="E170" s="4"/>
      <c r="F170" s="4"/>
      <c r="G170" s="5"/>
      <c r="H170" s="6"/>
      <c r="I170" s="4"/>
      <c r="J170" s="4"/>
      <c r="K170" s="6"/>
      <c r="L170" s="4"/>
      <c r="M170" s="5"/>
      <c r="N170" s="6"/>
      <c r="O170" s="4"/>
      <c r="P170" s="6"/>
      <c r="Q170" s="6"/>
      <c r="R170" s="6"/>
      <c r="S170" s="4"/>
      <c r="T170" s="7" t="n">
        <f aca="false">IF(E170="Weekly",'Setup &amp; Assumptions'!$B$6,IF(E170="Every 2 Weeks",'Setup &amp; Assumptions'!$B$7,IF(E170="Every 4 Weeks",'Setup &amp; Assumptions'!$B$8,IF(E170="Monthly",'Setup &amp; Assumptions'!$B$9,IF(E170="Quarterly",'Setup &amp; Assumptions'!$B$10,IF(E170="Custom",F170,0))))))</f>
        <v>0</v>
      </c>
      <c r="U170" s="8" t="n">
        <f aca="false">IF(OR(I170="Canceled",G170=""),0,G170*T170)</f>
        <v>0</v>
      </c>
      <c r="V170" s="8" t="n">
        <f aca="false">U170/12</f>
        <v>0</v>
      </c>
    </row>
    <row r="171" customFormat="false" ht="15" hidden="false" customHeight="false" outlineLevel="0" collapsed="false">
      <c r="A171" s="4"/>
      <c r="B171" s="4"/>
      <c r="C171" s="4"/>
      <c r="D171" s="4"/>
      <c r="E171" s="4"/>
      <c r="F171" s="4"/>
      <c r="G171" s="5"/>
      <c r="H171" s="6"/>
      <c r="I171" s="4"/>
      <c r="J171" s="4"/>
      <c r="K171" s="6"/>
      <c r="L171" s="4"/>
      <c r="M171" s="5"/>
      <c r="N171" s="6"/>
      <c r="O171" s="4"/>
      <c r="P171" s="6"/>
      <c r="Q171" s="6"/>
      <c r="R171" s="6"/>
      <c r="S171" s="4"/>
      <c r="T171" s="7" t="n">
        <f aca="false">IF(E171="Weekly",'Setup &amp; Assumptions'!$B$6,IF(E171="Every 2 Weeks",'Setup &amp; Assumptions'!$B$7,IF(E171="Every 4 Weeks",'Setup &amp; Assumptions'!$B$8,IF(E171="Monthly",'Setup &amp; Assumptions'!$B$9,IF(E171="Quarterly",'Setup &amp; Assumptions'!$B$10,IF(E171="Custom",F171,0))))))</f>
        <v>0</v>
      </c>
      <c r="U171" s="8" t="n">
        <f aca="false">IF(OR(I171="Canceled",G171=""),0,G171*T171)</f>
        <v>0</v>
      </c>
      <c r="V171" s="8" t="n">
        <f aca="false">U171/12</f>
        <v>0</v>
      </c>
    </row>
    <row r="172" customFormat="false" ht="15" hidden="false" customHeight="false" outlineLevel="0" collapsed="false">
      <c r="A172" s="4"/>
      <c r="B172" s="4"/>
      <c r="C172" s="4"/>
      <c r="D172" s="4"/>
      <c r="E172" s="4"/>
      <c r="F172" s="4"/>
      <c r="G172" s="5"/>
      <c r="H172" s="6"/>
      <c r="I172" s="4"/>
      <c r="J172" s="4"/>
      <c r="K172" s="6"/>
      <c r="L172" s="4"/>
      <c r="M172" s="5"/>
      <c r="N172" s="6"/>
      <c r="O172" s="4"/>
      <c r="P172" s="6"/>
      <c r="Q172" s="6"/>
      <c r="R172" s="6"/>
      <c r="S172" s="4"/>
      <c r="T172" s="7" t="n">
        <f aca="false">IF(E172="Weekly",'Setup &amp; Assumptions'!$B$6,IF(E172="Every 2 Weeks",'Setup &amp; Assumptions'!$B$7,IF(E172="Every 4 Weeks",'Setup &amp; Assumptions'!$B$8,IF(E172="Monthly",'Setup &amp; Assumptions'!$B$9,IF(E172="Quarterly",'Setup &amp; Assumptions'!$B$10,IF(E172="Custom",F172,0))))))</f>
        <v>0</v>
      </c>
      <c r="U172" s="8" t="n">
        <f aca="false">IF(OR(I172="Canceled",G172=""),0,G172*T172)</f>
        <v>0</v>
      </c>
      <c r="V172" s="8" t="n">
        <f aca="false">U172/12</f>
        <v>0</v>
      </c>
    </row>
    <row r="173" customFormat="false" ht="15" hidden="false" customHeight="false" outlineLevel="0" collapsed="false">
      <c r="A173" s="4"/>
      <c r="B173" s="4"/>
      <c r="C173" s="4"/>
      <c r="D173" s="4"/>
      <c r="E173" s="4"/>
      <c r="F173" s="4"/>
      <c r="G173" s="5"/>
      <c r="H173" s="6"/>
      <c r="I173" s="4"/>
      <c r="J173" s="4"/>
      <c r="K173" s="6"/>
      <c r="L173" s="4"/>
      <c r="M173" s="5"/>
      <c r="N173" s="6"/>
      <c r="O173" s="4"/>
      <c r="P173" s="6"/>
      <c r="Q173" s="6"/>
      <c r="R173" s="6"/>
      <c r="S173" s="4"/>
      <c r="T173" s="7" t="n">
        <f aca="false">IF(E173="Weekly",'Setup &amp; Assumptions'!$B$6,IF(E173="Every 2 Weeks",'Setup &amp; Assumptions'!$B$7,IF(E173="Every 4 Weeks",'Setup &amp; Assumptions'!$B$8,IF(E173="Monthly",'Setup &amp; Assumptions'!$B$9,IF(E173="Quarterly",'Setup &amp; Assumptions'!$B$10,IF(E173="Custom",F173,0))))))</f>
        <v>0</v>
      </c>
      <c r="U173" s="8" t="n">
        <f aca="false">IF(OR(I173="Canceled",G173=""),0,G173*T173)</f>
        <v>0</v>
      </c>
      <c r="V173" s="8" t="n">
        <f aca="false">U173/12</f>
        <v>0</v>
      </c>
    </row>
    <row r="174" customFormat="false" ht="15" hidden="false" customHeight="false" outlineLevel="0" collapsed="false">
      <c r="A174" s="4"/>
      <c r="B174" s="4"/>
      <c r="C174" s="4"/>
      <c r="D174" s="4"/>
      <c r="E174" s="4"/>
      <c r="F174" s="4"/>
      <c r="G174" s="5"/>
      <c r="H174" s="6"/>
      <c r="I174" s="4"/>
      <c r="J174" s="4"/>
      <c r="K174" s="6"/>
      <c r="L174" s="4"/>
      <c r="M174" s="5"/>
      <c r="N174" s="6"/>
      <c r="O174" s="4"/>
      <c r="P174" s="6"/>
      <c r="Q174" s="6"/>
      <c r="R174" s="6"/>
      <c r="S174" s="4"/>
      <c r="T174" s="7" t="n">
        <f aca="false">IF(E174="Weekly",'Setup &amp; Assumptions'!$B$6,IF(E174="Every 2 Weeks",'Setup &amp; Assumptions'!$B$7,IF(E174="Every 4 Weeks",'Setup &amp; Assumptions'!$B$8,IF(E174="Monthly",'Setup &amp; Assumptions'!$B$9,IF(E174="Quarterly",'Setup &amp; Assumptions'!$B$10,IF(E174="Custom",F174,0))))))</f>
        <v>0</v>
      </c>
      <c r="U174" s="8" t="n">
        <f aca="false">IF(OR(I174="Canceled",G174=""),0,G174*T174)</f>
        <v>0</v>
      </c>
      <c r="V174" s="8" t="n">
        <f aca="false">U174/12</f>
        <v>0</v>
      </c>
    </row>
    <row r="175" customFormat="false" ht="15" hidden="false" customHeight="false" outlineLevel="0" collapsed="false">
      <c r="A175" s="4"/>
      <c r="B175" s="4"/>
      <c r="C175" s="4"/>
      <c r="D175" s="4"/>
      <c r="E175" s="4"/>
      <c r="F175" s="4"/>
      <c r="G175" s="5"/>
      <c r="H175" s="6"/>
      <c r="I175" s="4"/>
      <c r="J175" s="4"/>
      <c r="K175" s="6"/>
      <c r="L175" s="4"/>
      <c r="M175" s="5"/>
      <c r="N175" s="6"/>
      <c r="O175" s="4"/>
      <c r="P175" s="6"/>
      <c r="Q175" s="6"/>
      <c r="R175" s="6"/>
      <c r="S175" s="4"/>
      <c r="T175" s="7" t="n">
        <f aca="false">IF(E175="Weekly",'Setup &amp; Assumptions'!$B$6,IF(E175="Every 2 Weeks",'Setup &amp; Assumptions'!$B$7,IF(E175="Every 4 Weeks",'Setup &amp; Assumptions'!$B$8,IF(E175="Monthly",'Setup &amp; Assumptions'!$B$9,IF(E175="Quarterly",'Setup &amp; Assumptions'!$B$10,IF(E175="Custom",F175,0))))))</f>
        <v>0</v>
      </c>
      <c r="U175" s="8" t="n">
        <f aca="false">IF(OR(I175="Canceled",G175=""),0,G175*T175)</f>
        <v>0</v>
      </c>
      <c r="V175" s="8" t="n">
        <f aca="false">U175/12</f>
        <v>0</v>
      </c>
    </row>
    <row r="176" customFormat="false" ht="15" hidden="false" customHeight="false" outlineLevel="0" collapsed="false">
      <c r="A176" s="4"/>
      <c r="B176" s="4"/>
      <c r="C176" s="4"/>
      <c r="D176" s="4"/>
      <c r="E176" s="4"/>
      <c r="F176" s="4"/>
      <c r="G176" s="5"/>
      <c r="H176" s="6"/>
      <c r="I176" s="4"/>
      <c r="J176" s="4"/>
      <c r="K176" s="6"/>
      <c r="L176" s="4"/>
      <c r="M176" s="5"/>
      <c r="N176" s="6"/>
      <c r="O176" s="4"/>
      <c r="P176" s="6"/>
      <c r="Q176" s="6"/>
      <c r="R176" s="6"/>
      <c r="S176" s="4"/>
      <c r="T176" s="7" t="n">
        <f aca="false">IF(E176="Weekly",'Setup &amp; Assumptions'!$B$6,IF(E176="Every 2 Weeks",'Setup &amp; Assumptions'!$B$7,IF(E176="Every 4 Weeks",'Setup &amp; Assumptions'!$B$8,IF(E176="Monthly",'Setup &amp; Assumptions'!$B$9,IF(E176="Quarterly",'Setup &amp; Assumptions'!$B$10,IF(E176="Custom",F176,0))))))</f>
        <v>0</v>
      </c>
      <c r="U176" s="8" t="n">
        <f aca="false">IF(OR(I176="Canceled",G176=""),0,G176*T176)</f>
        <v>0</v>
      </c>
      <c r="V176" s="8" t="n">
        <f aca="false">U176/12</f>
        <v>0</v>
      </c>
    </row>
    <row r="177" customFormat="false" ht="15" hidden="false" customHeight="false" outlineLevel="0" collapsed="false">
      <c r="A177" s="4"/>
      <c r="B177" s="4"/>
      <c r="C177" s="4"/>
      <c r="D177" s="4"/>
      <c r="E177" s="4"/>
      <c r="F177" s="4"/>
      <c r="G177" s="5"/>
      <c r="H177" s="6"/>
      <c r="I177" s="4"/>
      <c r="J177" s="4"/>
      <c r="K177" s="6"/>
      <c r="L177" s="4"/>
      <c r="M177" s="5"/>
      <c r="N177" s="6"/>
      <c r="O177" s="4"/>
      <c r="P177" s="6"/>
      <c r="Q177" s="6"/>
      <c r="R177" s="6"/>
      <c r="S177" s="4"/>
      <c r="T177" s="7" t="n">
        <f aca="false">IF(E177="Weekly",'Setup &amp; Assumptions'!$B$6,IF(E177="Every 2 Weeks",'Setup &amp; Assumptions'!$B$7,IF(E177="Every 4 Weeks",'Setup &amp; Assumptions'!$B$8,IF(E177="Monthly",'Setup &amp; Assumptions'!$B$9,IF(E177="Quarterly",'Setup &amp; Assumptions'!$B$10,IF(E177="Custom",F177,0))))))</f>
        <v>0</v>
      </c>
      <c r="U177" s="8" t="n">
        <f aca="false">IF(OR(I177="Canceled",G177=""),0,G177*T177)</f>
        <v>0</v>
      </c>
      <c r="V177" s="8" t="n">
        <f aca="false">U177/12</f>
        <v>0</v>
      </c>
    </row>
    <row r="178" customFormat="false" ht="15" hidden="false" customHeight="false" outlineLevel="0" collapsed="false">
      <c r="A178" s="4"/>
      <c r="B178" s="4"/>
      <c r="C178" s="4"/>
      <c r="D178" s="4"/>
      <c r="E178" s="4"/>
      <c r="F178" s="4"/>
      <c r="G178" s="5"/>
      <c r="H178" s="6"/>
      <c r="I178" s="4"/>
      <c r="J178" s="4"/>
      <c r="K178" s="6"/>
      <c r="L178" s="4"/>
      <c r="M178" s="5"/>
      <c r="N178" s="6"/>
      <c r="O178" s="4"/>
      <c r="P178" s="6"/>
      <c r="Q178" s="6"/>
      <c r="R178" s="6"/>
      <c r="S178" s="4"/>
      <c r="T178" s="7" t="n">
        <f aca="false">IF(E178="Weekly",'Setup &amp; Assumptions'!$B$6,IF(E178="Every 2 Weeks",'Setup &amp; Assumptions'!$B$7,IF(E178="Every 4 Weeks",'Setup &amp; Assumptions'!$B$8,IF(E178="Monthly",'Setup &amp; Assumptions'!$B$9,IF(E178="Quarterly",'Setup &amp; Assumptions'!$B$10,IF(E178="Custom",F178,0))))))</f>
        <v>0</v>
      </c>
      <c r="U178" s="8" t="n">
        <f aca="false">IF(OR(I178="Canceled",G178=""),0,G178*T178)</f>
        <v>0</v>
      </c>
      <c r="V178" s="8" t="n">
        <f aca="false">U178/12</f>
        <v>0</v>
      </c>
    </row>
    <row r="179" customFormat="false" ht="15" hidden="false" customHeight="false" outlineLevel="0" collapsed="false">
      <c r="A179" s="4"/>
      <c r="B179" s="4"/>
      <c r="C179" s="4"/>
      <c r="D179" s="4"/>
      <c r="E179" s="4"/>
      <c r="F179" s="4"/>
      <c r="G179" s="5"/>
      <c r="H179" s="6"/>
      <c r="I179" s="4"/>
      <c r="J179" s="4"/>
      <c r="K179" s="6"/>
      <c r="L179" s="4"/>
      <c r="M179" s="5"/>
      <c r="N179" s="6"/>
      <c r="O179" s="4"/>
      <c r="P179" s="6"/>
      <c r="Q179" s="6"/>
      <c r="R179" s="6"/>
      <c r="S179" s="4"/>
      <c r="T179" s="7" t="n">
        <f aca="false">IF(E179="Weekly",'Setup &amp; Assumptions'!$B$6,IF(E179="Every 2 Weeks",'Setup &amp; Assumptions'!$B$7,IF(E179="Every 4 Weeks",'Setup &amp; Assumptions'!$B$8,IF(E179="Monthly",'Setup &amp; Assumptions'!$B$9,IF(E179="Quarterly",'Setup &amp; Assumptions'!$B$10,IF(E179="Custom",F179,0))))))</f>
        <v>0</v>
      </c>
      <c r="U179" s="8" t="n">
        <f aca="false">IF(OR(I179="Canceled",G179=""),0,G179*T179)</f>
        <v>0</v>
      </c>
      <c r="V179" s="8" t="n">
        <f aca="false">U179/12</f>
        <v>0</v>
      </c>
    </row>
    <row r="180" customFormat="false" ht="15" hidden="false" customHeight="false" outlineLevel="0" collapsed="false">
      <c r="A180" s="4"/>
      <c r="B180" s="4"/>
      <c r="C180" s="4"/>
      <c r="D180" s="4"/>
      <c r="E180" s="4"/>
      <c r="F180" s="4"/>
      <c r="G180" s="5"/>
      <c r="H180" s="6"/>
      <c r="I180" s="4"/>
      <c r="J180" s="4"/>
      <c r="K180" s="6"/>
      <c r="L180" s="4"/>
      <c r="M180" s="5"/>
      <c r="N180" s="6"/>
      <c r="O180" s="4"/>
      <c r="P180" s="6"/>
      <c r="Q180" s="6"/>
      <c r="R180" s="6"/>
      <c r="S180" s="4"/>
      <c r="T180" s="7" t="n">
        <f aca="false">IF(E180="Weekly",'Setup &amp; Assumptions'!$B$6,IF(E180="Every 2 Weeks",'Setup &amp; Assumptions'!$B$7,IF(E180="Every 4 Weeks",'Setup &amp; Assumptions'!$B$8,IF(E180="Monthly",'Setup &amp; Assumptions'!$B$9,IF(E180="Quarterly",'Setup &amp; Assumptions'!$B$10,IF(E180="Custom",F180,0))))))</f>
        <v>0</v>
      </c>
      <c r="U180" s="8" t="n">
        <f aca="false">IF(OR(I180="Canceled",G180=""),0,G180*T180)</f>
        <v>0</v>
      </c>
      <c r="V180" s="8" t="n">
        <f aca="false">U180/12</f>
        <v>0</v>
      </c>
    </row>
    <row r="181" customFormat="false" ht="15" hidden="false" customHeight="false" outlineLevel="0" collapsed="false">
      <c r="A181" s="4"/>
      <c r="B181" s="4"/>
      <c r="C181" s="4"/>
      <c r="D181" s="4"/>
      <c r="E181" s="4"/>
      <c r="F181" s="4"/>
      <c r="G181" s="5"/>
      <c r="H181" s="6"/>
      <c r="I181" s="4"/>
      <c r="J181" s="4"/>
      <c r="K181" s="6"/>
      <c r="L181" s="4"/>
      <c r="M181" s="5"/>
      <c r="N181" s="6"/>
      <c r="O181" s="4"/>
      <c r="P181" s="6"/>
      <c r="Q181" s="6"/>
      <c r="R181" s="6"/>
      <c r="S181" s="4"/>
      <c r="T181" s="7" t="n">
        <f aca="false">IF(E181="Weekly",'Setup &amp; Assumptions'!$B$6,IF(E181="Every 2 Weeks",'Setup &amp; Assumptions'!$B$7,IF(E181="Every 4 Weeks",'Setup &amp; Assumptions'!$B$8,IF(E181="Monthly",'Setup &amp; Assumptions'!$B$9,IF(E181="Quarterly",'Setup &amp; Assumptions'!$B$10,IF(E181="Custom",F181,0))))))</f>
        <v>0</v>
      </c>
      <c r="U181" s="8" t="n">
        <f aca="false">IF(OR(I181="Canceled",G181=""),0,G181*T181)</f>
        <v>0</v>
      </c>
      <c r="V181" s="8" t="n">
        <f aca="false">U181/12</f>
        <v>0</v>
      </c>
    </row>
    <row r="182" customFormat="false" ht="15" hidden="false" customHeight="false" outlineLevel="0" collapsed="false">
      <c r="A182" s="4"/>
      <c r="B182" s="4"/>
      <c r="C182" s="4"/>
      <c r="D182" s="4"/>
      <c r="E182" s="4"/>
      <c r="F182" s="4"/>
      <c r="G182" s="5"/>
      <c r="H182" s="6"/>
      <c r="I182" s="4"/>
      <c r="J182" s="4"/>
      <c r="K182" s="6"/>
      <c r="L182" s="4"/>
      <c r="M182" s="5"/>
      <c r="N182" s="6"/>
      <c r="O182" s="4"/>
      <c r="P182" s="6"/>
      <c r="Q182" s="6"/>
      <c r="R182" s="6"/>
      <c r="S182" s="4"/>
      <c r="T182" s="7" t="n">
        <f aca="false">IF(E182="Weekly",'Setup &amp; Assumptions'!$B$6,IF(E182="Every 2 Weeks",'Setup &amp; Assumptions'!$B$7,IF(E182="Every 4 Weeks",'Setup &amp; Assumptions'!$B$8,IF(E182="Monthly",'Setup &amp; Assumptions'!$B$9,IF(E182="Quarterly",'Setup &amp; Assumptions'!$B$10,IF(E182="Custom",F182,0))))))</f>
        <v>0</v>
      </c>
      <c r="U182" s="8" t="n">
        <f aca="false">IF(OR(I182="Canceled",G182=""),0,G182*T182)</f>
        <v>0</v>
      </c>
      <c r="V182" s="8" t="n">
        <f aca="false">U182/12</f>
        <v>0</v>
      </c>
    </row>
    <row r="183" customFormat="false" ht="15" hidden="false" customHeight="false" outlineLevel="0" collapsed="false">
      <c r="A183" s="4"/>
      <c r="B183" s="4"/>
      <c r="C183" s="4"/>
      <c r="D183" s="4"/>
      <c r="E183" s="4"/>
      <c r="F183" s="4"/>
      <c r="G183" s="5"/>
      <c r="H183" s="6"/>
      <c r="I183" s="4"/>
      <c r="J183" s="4"/>
      <c r="K183" s="6"/>
      <c r="L183" s="4"/>
      <c r="M183" s="5"/>
      <c r="N183" s="6"/>
      <c r="O183" s="4"/>
      <c r="P183" s="6"/>
      <c r="Q183" s="6"/>
      <c r="R183" s="6"/>
      <c r="S183" s="4"/>
      <c r="T183" s="7" t="n">
        <f aca="false">IF(E183="Weekly",'Setup &amp; Assumptions'!$B$6,IF(E183="Every 2 Weeks",'Setup &amp; Assumptions'!$B$7,IF(E183="Every 4 Weeks",'Setup &amp; Assumptions'!$B$8,IF(E183="Monthly",'Setup &amp; Assumptions'!$B$9,IF(E183="Quarterly",'Setup &amp; Assumptions'!$B$10,IF(E183="Custom",F183,0))))))</f>
        <v>0</v>
      </c>
      <c r="U183" s="8" t="n">
        <f aca="false">IF(OR(I183="Canceled",G183=""),0,G183*T183)</f>
        <v>0</v>
      </c>
      <c r="V183" s="8" t="n">
        <f aca="false">U183/12</f>
        <v>0</v>
      </c>
    </row>
    <row r="184" customFormat="false" ht="15" hidden="false" customHeight="false" outlineLevel="0" collapsed="false">
      <c r="A184" s="4"/>
      <c r="B184" s="4"/>
      <c r="C184" s="4"/>
      <c r="D184" s="4"/>
      <c r="E184" s="4"/>
      <c r="F184" s="4"/>
      <c r="G184" s="5"/>
      <c r="H184" s="6"/>
      <c r="I184" s="4"/>
      <c r="J184" s="4"/>
      <c r="K184" s="6"/>
      <c r="L184" s="4"/>
      <c r="M184" s="5"/>
      <c r="N184" s="6"/>
      <c r="O184" s="4"/>
      <c r="P184" s="6"/>
      <c r="Q184" s="6"/>
      <c r="R184" s="6"/>
      <c r="S184" s="4"/>
      <c r="T184" s="7" t="n">
        <f aca="false">IF(E184="Weekly",'Setup &amp; Assumptions'!$B$6,IF(E184="Every 2 Weeks",'Setup &amp; Assumptions'!$B$7,IF(E184="Every 4 Weeks",'Setup &amp; Assumptions'!$B$8,IF(E184="Monthly",'Setup &amp; Assumptions'!$B$9,IF(E184="Quarterly",'Setup &amp; Assumptions'!$B$10,IF(E184="Custom",F184,0))))))</f>
        <v>0</v>
      </c>
      <c r="U184" s="8" t="n">
        <f aca="false">IF(OR(I184="Canceled",G184=""),0,G184*T184)</f>
        <v>0</v>
      </c>
      <c r="V184" s="8" t="n">
        <f aca="false">U184/12</f>
        <v>0</v>
      </c>
    </row>
    <row r="185" customFormat="false" ht="15" hidden="false" customHeight="false" outlineLevel="0" collapsed="false">
      <c r="A185" s="4"/>
      <c r="B185" s="4"/>
      <c r="C185" s="4"/>
      <c r="D185" s="4"/>
      <c r="E185" s="4"/>
      <c r="F185" s="4"/>
      <c r="G185" s="5"/>
      <c r="H185" s="6"/>
      <c r="I185" s="4"/>
      <c r="J185" s="4"/>
      <c r="K185" s="6"/>
      <c r="L185" s="4"/>
      <c r="M185" s="5"/>
      <c r="N185" s="6"/>
      <c r="O185" s="4"/>
      <c r="P185" s="6"/>
      <c r="Q185" s="6"/>
      <c r="R185" s="6"/>
      <c r="S185" s="4"/>
      <c r="T185" s="7" t="n">
        <f aca="false">IF(E185="Weekly",'Setup &amp; Assumptions'!$B$6,IF(E185="Every 2 Weeks",'Setup &amp; Assumptions'!$B$7,IF(E185="Every 4 Weeks",'Setup &amp; Assumptions'!$B$8,IF(E185="Monthly",'Setup &amp; Assumptions'!$B$9,IF(E185="Quarterly",'Setup &amp; Assumptions'!$B$10,IF(E185="Custom",F185,0))))))</f>
        <v>0</v>
      </c>
      <c r="U185" s="8" t="n">
        <f aca="false">IF(OR(I185="Canceled",G185=""),0,G185*T185)</f>
        <v>0</v>
      </c>
      <c r="V185" s="8" t="n">
        <f aca="false">U185/12</f>
        <v>0</v>
      </c>
    </row>
    <row r="186" customFormat="false" ht="15" hidden="false" customHeight="false" outlineLevel="0" collapsed="false">
      <c r="A186" s="4"/>
      <c r="B186" s="4"/>
      <c r="C186" s="4"/>
      <c r="D186" s="4"/>
      <c r="E186" s="4"/>
      <c r="F186" s="4"/>
      <c r="G186" s="5"/>
      <c r="H186" s="6"/>
      <c r="I186" s="4"/>
      <c r="J186" s="4"/>
      <c r="K186" s="6"/>
      <c r="L186" s="4"/>
      <c r="M186" s="5"/>
      <c r="N186" s="6"/>
      <c r="O186" s="4"/>
      <c r="P186" s="6"/>
      <c r="Q186" s="6"/>
      <c r="R186" s="6"/>
      <c r="S186" s="4"/>
      <c r="T186" s="7" t="n">
        <f aca="false">IF(E186="Weekly",'Setup &amp; Assumptions'!$B$6,IF(E186="Every 2 Weeks",'Setup &amp; Assumptions'!$B$7,IF(E186="Every 4 Weeks",'Setup &amp; Assumptions'!$B$8,IF(E186="Monthly",'Setup &amp; Assumptions'!$B$9,IF(E186="Quarterly",'Setup &amp; Assumptions'!$B$10,IF(E186="Custom",F186,0))))))</f>
        <v>0</v>
      </c>
      <c r="U186" s="8" t="n">
        <f aca="false">IF(OR(I186="Canceled",G186=""),0,G186*T186)</f>
        <v>0</v>
      </c>
      <c r="V186" s="8" t="n">
        <f aca="false">U186/12</f>
        <v>0</v>
      </c>
    </row>
    <row r="187" customFormat="false" ht="15" hidden="false" customHeight="false" outlineLevel="0" collapsed="false">
      <c r="A187" s="4"/>
      <c r="B187" s="4"/>
      <c r="C187" s="4"/>
      <c r="D187" s="4"/>
      <c r="E187" s="4"/>
      <c r="F187" s="4"/>
      <c r="G187" s="5"/>
      <c r="H187" s="6"/>
      <c r="I187" s="4"/>
      <c r="J187" s="4"/>
      <c r="K187" s="6"/>
      <c r="L187" s="4"/>
      <c r="M187" s="5"/>
      <c r="N187" s="6"/>
      <c r="O187" s="4"/>
      <c r="P187" s="6"/>
      <c r="Q187" s="6"/>
      <c r="R187" s="6"/>
      <c r="S187" s="4"/>
      <c r="T187" s="7" t="n">
        <f aca="false">IF(E187="Weekly",'Setup &amp; Assumptions'!$B$6,IF(E187="Every 2 Weeks",'Setup &amp; Assumptions'!$B$7,IF(E187="Every 4 Weeks",'Setup &amp; Assumptions'!$B$8,IF(E187="Monthly",'Setup &amp; Assumptions'!$B$9,IF(E187="Quarterly",'Setup &amp; Assumptions'!$B$10,IF(E187="Custom",F187,0))))))</f>
        <v>0</v>
      </c>
      <c r="U187" s="8" t="n">
        <f aca="false">IF(OR(I187="Canceled",G187=""),0,G187*T187)</f>
        <v>0</v>
      </c>
      <c r="V187" s="8" t="n">
        <f aca="false">U187/12</f>
        <v>0</v>
      </c>
    </row>
    <row r="188" customFormat="false" ht="15" hidden="false" customHeight="false" outlineLevel="0" collapsed="false">
      <c r="A188" s="4"/>
      <c r="B188" s="4"/>
      <c r="C188" s="4"/>
      <c r="D188" s="4"/>
      <c r="E188" s="4"/>
      <c r="F188" s="4"/>
      <c r="G188" s="5"/>
      <c r="H188" s="6"/>
      <c r="I188" s="4"/>
      <c r="J188" s="4"/>
      <c r="K188" s="6"/>
      <c r="L188" s="4"/>
      <c r="M188" s="5"/>
      <c r="N188" s="6"/>
      <c r="O188" s="4"/>
      <c r="P188" s="6"/>
      <c r="Q188" s="6"/>
      <c r="R188" s="6"/>
      <c r="S188" s="4"/>
      <c r="T188" s="7" t="n">
        <f aca="false">IF(E188="Weekly",'Setup &amp; Assumptions'!$B$6,IF(E188="Every 2 Weeks",'Setup &amp; Assumptions'!$B$7,IF(E188="Every 4 Weeks",'Setup &amp; Assumptions'!$B$8,IF(E188="Monthly",'Setup &amp; Assumptions'!$B$9,IF(E188="Quarterly",'Setup &amp; Assumptions'!$B$10,IF(E188="Custom",F188,0))))))</f>
        <v>0</v>
      </c>
      <c r="U188" s="8" t="n">
        <f aca="false">IF(OR(I188="Canceled",G188=""),0,G188*T188)</f>
        <v>0</v>
      </c>
      <c r="V188" s="8" t="n">
        <f aca="false">U188/12</f>
        <v>0</v>
      </c>
    </row>
    <row r="189" customFormat="false" ht="15" hidden="false" customHeight="false" outlineLevel="0" collapsed="false">
      <c r="A189" s="4"/>
      <c r="B189" s="4"/>
      <c r="C189" s="4"/>
      <c r="D189" s="4"/>
      <c r="E189" s="4"/>
      <c r="F189" s="4"/>
      <c r="G189" s="5"/>
      <c r="H189" s="6"/>
      <c r="I189" s="4"/>
      <c r="J189" s="4"/>
      <c r="K189" s="6"/>
      <c r="L189" s="4"/>
      <c r="M189" s="5"/>
      <c r="N189" s="6"/>
      <c r="O189" s="4"/>
      <c r="P189" s="6"/>
      <c r="Q189" s="6"/>
      <c r="R189" s="6"/>
      <c r="S189" s="4"/>
      <c r="T189" s="7" t="n">
        <f aca="false">IF(E189="Weekly",'Setup &amp; Assumptions'!$B$6,IF(E189="Every 2 Weeks",'Setup &amp; Assumptions'!$B$7,IF(E189="Every 4 Weeks",'Setup &amp; Assumptions'!$B$8,IF(E189="Monthly",'Setup &amp; Assumptions'!$B$9,IF(E189="Quarterly",'Setup &amp; Assumptions'!$B$10,IF(E189="Custom",F189,0))))))</f>
        <v>0</v>
      </c>
      <c r="U189" s="8" t="n">
        <f aca="false">IF(OR(I189="Canceled",G189=""),0,G189*T189)</f>
        <v>0</v>
      </c>
      <c r="V189" s="8" t="n">
        <f aca="false">U189/12</f>
        <v>0</v>
      </c>
    </row>
    <row r="190" customFormat="false" ht="15" hidden="false" customHeight="false" outlineLevel="0" collapsed="false">
      <c r="A190" s="4"/>
      <c r="B190" s="4"/>
      <c r="C190" s="4"/>
      <c r="D190" s="4"/>
      <c r="E190" s="4"/>
      <c r="F190" s="4"/>
      <c r="G190" s="5"/>
      <c r="H190" s="6"/>
      <c r="I190" s="4"/>
      <c r="J190" s="4"/>
      <c r="K190" s="6"/>
      <c r="L190" s="4"/>
      <c r="M190" s="5"/>
      <c r="N190" s="6"/>
      <c r="O190" s="4"/>
      <c r="P190" s="6"/>
      <c r="Q190" s="6"/>
      <c r="R190" s="6"/>
      <c r="S190" s="4"/>
      <c r="T190" s="7" t="n">
        <f aca="false">IF(E190="Weekly",'Setup &amp; Assumptions'!$B$6,IF(E190="Every 2 Weeks",'Setup &amp; Assumptions'!$B$7,IF(E190="Every 4 Weeks",'Setup &amp; Assumptions'!$B$8,IF(E190="Monthly",'Setup &amp; Assumptions'!$B$9,IF(E190="Quarterly",'Setup &amp; Assumptions'!$B$10,IF(E190="Custom",F190,0))))))</f>
        <v>0</v>
      </c>
      <c r="U190" s="8" t="n">
        <f aca="false">IF(OR(I190="Canceled",G190=""),0,G190*T190)</f>
        <v>0</v>
      </c>
      <c r="V190" s="8" t="n">
        <f aca="false">U190/12</f>
        <v>0</v>
      </c>
    </row>
    <row r="191" customFormat="false" ht="15" hidden="false" customHeight="false" outlineLevel="0" collapsed="false">
      <c r="A191" s="4"/>
      <c r="B191" s="4"/>
      <c r="C191" s="4"/>
      <c r="D191" s="4"/>
      <c r="E191" s="4"/>
      <c r="F191" s="4"/>
      <c r="G191" s="5"/>
      <c r="H191" s="6"/>
      <c r="I191" s="4"/>
      <c r="J191" s="4"/>
      <c r="K191" s="6"/>
      <c r="L191" s="4"/>
      <c r="M191" s="5"/>
      <c r="N191" s="6"/>
      <c r="O191" s="4"/>
      <c r="P191" s="6"/>
      <c r="Q191" s="6"/>
      <c r="R191" s="6"/>
      <c r="S191" s="4"/>
      <c r="T191" s="7" t="n">
        <f aca="false">IF(E191="Weekly",'Setup &amp; Assumptions'!$B$6,IF(E191="Every 2 Weeks",'Setup &amp; Assumptions'!$B$7,IF(E191="Every 4 Weeks",'Setup &amp; Assumptions'!$B$8,IF(E191="Monthly",'Setup &amp; Assumptions'!$B$9,IF(E191="Quarterly",'Setup &amp; Assumptions'!$B$10,IF(E191="Custom",F191,0))))))</f>
        <v>0</v>
      </c>
      <c r="U191" s="8" t="n">
        <f aca="false">IF(OR(I191="Canceled",G191=""),0,G191*T191)</f>
        <v>0</v>
      </c>
      <c r="V191" s="8" t="n">
        <f aca="false">U191/12</f>
        <v>0</v>
      </c>
    </row>
    <row r="192" customFormat="false" ht="15" hidden="false" customHeight="false" outlineLevel="0" collapsed="false">
      <c r="A192" s="4"/>
      <c r="B192" s="4"/>
      <c r="C192" s="4"/>
      <c r="D192" s="4"/>
      <c r="E192" s="4"/>
      <c r="F192" s="4"/>
      <c r="G192" s="5"/>
      <c r="H192" s="6"/>
      <c r="I192" s="4"/>
      <c r="J192" s="4"/>
      <c r="K192" s="6"/>
      <c r="L192" s="4"/>
      <c r="M192" s="5"/>
      <c r="N192" s="6"/>
      <c r="O192" s="4"/>
      <c r="P192" s="6"/>
      <c r="Q192" s="6"/>
      <c r="R192" s="6"/>
      <c r="S192" s="4"/>
      <c r="T192" s="7" t="n">
        <f aca="false">IF(E192="Weekly",'Setup &amp; Assumptions'!$B$6,IF(E192="Every 2 Weeks",'Setup &amp; Assumptions'!$B$7,IF(E192="Every 4 Weeks",'Setup &amp; Assumptions'!$B$8,IF(E192="Monthly",'Setup &amp; Assumptions'!$B$9,IF(E192="Quarterly",'Setup &amp; Assumptions'!$B$10,IF(E192="Custom",F192,0))))))</f>
        <v>0</v>
      </c>
      <c r="U192" s="8" t="n">
        <f aca="false">IF(OR(I192="Canceled",G192=""),0,G192*T192)</f>
        <v>0</v>
      </c>
      <c r="V192" s="8" t="n">
        <f aca="false">U192/12</f>
        <v>0</v>
      </c>
    </row>
    <row r="193" customFormat="false" ht="15" hidden="false" customHeight="false" outlineLevel="0" collapsed="false">
      <c r="A193" s="4"/>
      <c r="B193" s="4"/>
      <c r="C193" s="4"/>
      <c r="D193" s="4"/>
      <c r="E193" s="4"/>
      <c r="F193" s="4"/>
      <c r="G193" s="5"/>
      <c r="H193" s="6"/>
      <c r="I193" s="4"/>
      <c r="J193" s="4"/>
      <c r="K193" s="6"/>
      <c r="L193" s="4"/>
      <c r="M193" s="5"/>
      <c r="N193" s="6"/>
      <c r="O193" s="4"/>
      <c r="P193" s="6"/>
      <c r="Q193" s="6"/>
      <c r="R193" s="6"/>
      <c r="S193" s="4"/>
      <c r="T193" s="7" t="n">
        <f aca="false">IF(E193="Weekly",'Setup &amp; Assumptions'!$B$6,IF(E193="Every 2 Weeks",'Setup &amp; Assumptions'!$B$7,IF(E193="Every 4 Weeks",'Setup &amp; Assumptions'!$B$8,IF(E193="Monthly",'Setup &amp; Assumptions'!$B$9,IF(E193="Quarterly",'Setup &amp; Assumptions'!$B$10,IF(E193="Custom",F193,0))))))</f>
        <v>0</v>
      </c>
      <c r="U193" s="8" t="n">
        <f aca="false">IF(OR(I193="Canceled",G193=""),0,G193*T193)</f>
        <v>0</v>
      </c>
      <c r="V193" s="8" t="n">
        <f aca="false">U193/12</f>
        <v>0</v>
      </c>
    </row>
    <row r="194" customFormat="false" ht="15" hidden="false" customHeight="false" outlineLevel="0" collapsed="false">
      <c r="A194" s="4"/>
      <c r="B194" s="4"/>
      <c r="C194" s="4"/>
      <c r="D194" s="4"/>
      <c r="E194" s="4"/>
      <c r="F194" s="4"/>
      <c r="G194" s="5"/>
      <c r="H194" s="6"/>
      <c r="I194" s="4"/>
      <c r="J194" s="4"/>
      <c r="K194" s="6"/>
      <c r="L194" s="4"/>
      <c r="M194" s="5"/>
      <c r="N194" s="6"/>
      <c r="O194" s="4"/>
      <c r="P194" s="6"/>
      <c r="Q194" s="6"/>
      <c r="R194" s="6"/>
      <c r="S194" s="4"/>
      <c r="T194" s="7" t="n">
        <f aca="false">IF(E194="Weekly",'Setup &amp; Assumptions'!$B$6,IF(E194="Every 2 Weeks",'Setup &amp; Assumptions'!$B$7,IF(E194="Every 4 Weeks",'Setup &amp; Assumptions'!$B$8,IF(E194="Monthly",'Setup &amp; Assumptions'!$B$9,IF(E194="Quarterly",'Setup &amp; Assumptions'!$B$10,IF(E194="Custom",F194,0))))))</f>
        <v>0</v>
      </c>
      <c r="U194" s="8" t="n">
        <f aca="false">IF(OR(I194="Canceled",G194=""),0,G194*T194)</f>
        <v>0</v>
      </c>
      <c r="V194" s="8" t="n">
        <f aca="false">U194/12</f>
        <v>0</v>
      </c>
    </row>
    <row r="195" customFormat="false" ht="15" hidden="false" customHeight="false" outlineLevel="0" collapsed="false">
      <c r="A195" s="4"/>
      <c r="B195" s="4"/>
      <c r="C195" s="4"/>
      <c r="D195" s="4"/>
      <c r="E195" s="4"/>
      <c r="F195" s="4"/>
      <c r="G195" s="5"/>
      <c r="H195" s="6"/>
      <c r="I195" s="4"/>
      <c r="J195" s="4"/>
      <c r="K195" s="6"/>
      <c r="L195" s="4"/>
      <c r="M195" s="5"/>
      <c r="N195" s="6"/>
      <c r="O195" s="4"/>
      <c r="P195" s="6"/>
      <c r="Q195" s="6"/>
      <c r="R195" s="6"/>
      <c r="S195" s="4"/>
      <c r="T195" s="7" t="n">
        <f aca="false">IF(E195="Weekly",'Setup &amp; Assumptions'!$B$6,IF(E195="Every 2 Weeks",'Setup &amp; Assumptions'!$B$7,IF(E195="Every 4 Weeks",'Setup &amp; Assumptions'!$B$8,IF(E195="Monthly",'Setup &amp; Assumptions'!$B$9,IF(E195="Quarterly",'Setup &amp; Assumptions'!$B$10,IF(E195="Custom",F195,0))))))</f>
        <v>0</v>
      </c>
      <c r="U195" s="8" t="n">
        <f aca="false">IF(OR(I195="Canceled",G195=""),0,G195*T195)</f>
        <v>0</v>
      </c>
      <c r="V195" s="8" t="n">
        <f aca="false">U195/12</f>
        <v>0</v>
      </c>
    </row>
    <row r="196" customFormat="false" ht="15" hidden="false" customHeight="false" outlineLevel="0" collapsed="false">
      <c r="A196" s="4"/>
      <c r="B196" s="4"/>
      <c r="C196" s="4"/>
      <c r="D196" s="4"/>
      <c r="E196" s="4"/>
      <c r="F196" s="4"/>
      <c r="G196" s="5"/>
      <c r="H196" s="6"/>
      <c r="I196" s="4"/>
      <c r="J196" s="4"/>
      <c r="K196" s="6"/>
      <c r="L196" s="4"/>
      <c r="M196" s="5"/>
      <c r="N196" s="6"/>
      <c r="O196" s="4"/>
      <c r="P196" s="6"/>
      <c r="Q196" s="6"/>
      <c r="R196" s="6"/>
      <c r="S196" s="4"/>
      <c r="T196" s="7" t="n">
        <f aca="false">IF(E196="Weekly",'Setup &amp; Assumptions'!$B$6,IF(E196="Every 2 Weeks",'Setup &amp; Assumptions'!$B$7,IF(E196="Every 4 Weeks",'Setup &amp; Assumptions'!$B$8,IF(E196="Monthly",'Setup &amp; Assumptions'!$B$9,IF(E196="Quarterly",'Setup &amp; Assumptions'!$B$10,IF(E196="Custom",F196,0))))))</f>
        <v>0</v>
      </c>
      <c r="U196" s="8" t="n">
        <f aca="false">IF(OR(I196="Canceled",G196=""),0,G196*T196)</f>
        <v>0</v>
      </c>
      <c r="V196" s="8" t="n">
        <f aca="false">U196/12</f>
        <v>0</v>
      </c>
    </row>
    <row r="197" customFormat="false" ht="15" hidden="false" customHeight="false" outlineLevel="0" collapsed="false">
      <c r="A197" s="4"/>
      <c r="B197" s="4"/>
      <c r="C197" s="4"/>
      <c r="D197" s="4"/>
      <c r="E197" s="4"/>
      <c r="F197" s="4"/>
      <c r="G197" s="5"/>
      <c r="H197" s="6"/>
      <c r="I197" s="4"/>
      <c r="J197" s="4"/>
      <c r="K197" s="6"/>
      <c r="L197" s="4"/>
      <c r="M197" s="5"/>
      <c r="N197" s="6"/>
      <c r="O197" s="4"/>
      <c r="P197" s="6"/>
      <c r="Q197" s="6"/>
      <c r="R197" s="6"/>
      <c r="S197" s="4"/>
      <c r="T197" s="7" t="n">
        <f aca="false">IF(E197="Weekly",'Setup &amp; Assumptions'!$B$6,IF(E197="Every 2 Weeks",'Setup &amp; Assumptions'!$B$7,IF(E197="Every 4 Weeks",'Setup &amp; Assumptions'!$B$8,IF(E197="Monthly",'Setup &amp; Assumptions'!$B$9,IF(E197="Quarterly",'Setup &amp; Assumptions'!$B$10,IF(E197="Custom",F197,0))))))</f>
        <v>0</v>
      </c>
      <c r="U197" s="8" t="n">
        <f aca="false">IF(OR(I197="Canceled",G197=""),0,G197*T197)</f>
        <v>0</v>
      </c>
      <c r="V197" s="8" t="n">
        <f aca="false">U197/12</f>
        <v>0</v>
      </c>
    </row>
    <row r="198" customFormat="false" ht="15" hidden="false" customHeight="false" outlineLevel="0" collapsed="false">
      <c r="A198" s="4"/>
      <c r="B198" s="4"/>
      <c r="C198" s="4"/>
      <c r="D198" s="4"/>
      <c r="E198" s="4"/>
      <c r="F198" s="4"/>
      <c r="G198" s="5"/>
      <c r="H198" s="6"/>
      <c r="I198" s="4"/>
      <c r="J198" s="4"/>
      <c r="K198" s="6"/>
      <c r="L198" s="4"/>
      <c r="M198" s="5"/>
      <c r="N198" s="6"/>
      <c r="O198" s="4"/>
      <c r="P198" s="6"/>
      <c r="Q198" s="6"/>
      <c r="R198" s="6"/>
      <c r="S198" s="4"/>
      <c r="T198" s="7" t="n">
        <f aca="false">IF(E198="Weekly",'Setup &amp; Assumptions'!$B$6,IF(E198="Every 2 Weeks",'Setup &amp; Assumptions'!$B$7,IF(E198="Every 4 Weeks",'Setup &amp; Assumptions'!$B$8,IF(E198="Monthly",'Setup &amp; Assumptions'!$B$9,IF(E198="Quarterly",'Setup &amp; Assumptions'!$B$10,IF(E198="Custom",F198,0))))))</f>
        <v>0</v>
      </c>
      <c r="U198" s="8" t="n">
        <f aca="false">IF(OR(I198="Canceled",G198=""),0,G198*T198)</f>
        <v>0</v>
      </c>
      <c r="V198" s="8" t="n">
        <f aca="false">U198/12</f>
        <v>0</v>
      </c>
    </row>
    <row r="199" customFormat="false" ht="15" hidden="false" customHeight="false" outlineLevel="0" collapsed="false">
      <c r="A199" s="4"/>
      <c r="B199" s="4"/>
      <c r="C199" s="4"/>
      <c r="D199" s="4"/>
      <c r="E199" s="4"/>
      <c r="F199" s="4"/>
      <c r="G199" s="5"/>
      <c r="H199" s="6"/>
      <c r="I199" s="4"/>
      <c r="J199" s="4"/>
      <c r="K199" s="6"/>
      <c r="L199" s="4"/>
      <c r="M199" s="5"/>
      <c r="N199" s="6"/>
      <c r="O199" s="4"/>
      <c r="P199" s="6"/>
      <c r="Q199" s="6"/>
      <c r="R199" s="6"/>
      <c r="S199" s="4"/>
      <c r="T199" s="7" t="n">
        <f aca="false">IF(E199="Weekly",'Setup &amp; Assumptions'!$B$6,IF(E199="Every 2 Weeks",'Setup &amp; Assumptions'!$B$7,IF(E199="Every 4 Weeks",'Setup &amp; Assumptions'!$B$8,IF(E199="Monthly",'Setup &amp; Assumptions'!$B$9,IF(E199="Quarterly",'Setup &amp; Assumptions'!$B$10,IF(E199="Custom",F199,0))))))</f>
        <v>0</v>
      </c>
      <c r="U199" s="8" t="n">
        <f aca="false">IF(OR(I199="Canceled",G199=""),0,G199*T199)</f>
        <v>0</v>
      </c>
      <c r="V199" s="8" t="n">
        <f aca="false">U199/12</f>
        <v>0</v>
      </c>
    </row>
    <row r="200" customFormat="false" ht="15" hidden="false" customHeight="false" outlineLevel="0" collapsed="false">
      <c r="A200" s="4"/>
      <c r="B200" s="4"/>
      <c r="C200" s="4"/>
      <c r="D200" s="4"/>
      <c r="E200" s="4"/>
      <c r="F200" s="4"/>
      <c r="G200" s="5"/>
      <c r="H200" s="6"/>
      <c r="I200" s="4"/>
      <c r="J200" s="4"/>
      <c r="K200" s="6"/>
      <c r="L200" s="4"/>
      <c r="M200" s="5"/>
      <c r="N200" s="6"/>
      <c r="O200" s="4"/>
      <c r="P200" s="6"/>
      <c r="Q200" s="6"/>
      <c r="R200" s="6"/>
      <c r="S200" s="4"/>
      <c r="T200" s="7" t="n">
        <f aca="false">IF(E200="Weekly",'Setup &amp; Assumptions'!$B$6,IF(E200="Every 2 Weeks",'Setup &amp; Assumptions'!$B$7,IF(E200="Every 4 Weeks",'Setup &amp; Assumptions'!$B$8,IF(E200="Monthly",'Setup &amp; Assumptions'!$B$9,IF(E200="Quarterly",'Setup &amp; Assumptions'!$B$10,IF(E200="Custom",F200,0))))))</f>
        <v>0</v>
      </c>
      <c r="U200" s="8" t="n">
        <f aca="false">IF(OR(I200="Canceled",G200=""),0,G200*T200)</f>
        <v>0</v>
      </c>
      <c r="V200" s="8" t="n">
        <f aca="false">U200/12</f>
        <v>0</v>
      </c>
    </row>
    <row r="201" customFormat="false" ht="15" hidden="false" customHeight="false" outlineLevel="0" collapsed="false">
      <c r="A201" s="4"/>
      <c r="B201" s="4"/>
      <c r="C201" s="4"/>
      <c r="D201" s="4"/>
      <c r="E201" s="4"/>
      <c r="F201" s="4"/>
      <c r="G201" s="5"/>
      <c r="H201" s="6"/>
      <c r="I201" s="4"/>
      <c r="J201" s="4"/>
      <c r="K201" s="6"/>
      <c r="L201" s="4"/>
      <c r="M201" s="5"/>
      <c r="N201" s="6"/>
      <c r="O201" s="4"/>
      <c r="P201" s="6"/>
      <c r="Q201" s="6"/>
      <c r="R201" s="6"/>
      <c r="S201" s="4"/>
      <c r="T201" s="7" t="n">
        <f aca="false">IF(E201="Weekly",'Setup &amp; Assumptions'!$B$6,IF(E201="Every 2 Weeks",'Setup &amp; Assumptions'!$B$7,IF(E201="Every 4 Weeks",'Setup &amp; Assumptions'!$B$8,IF(E201="Monthly",'Setup &amp; Assumptions'!$B$9,IF(E201="Quarterly",'Setup &amp; Assumptions'!$B$10,IF(E201="Custom",F201,0))))))</f>
        <v>0</v>
      </c>
      <c r="U201" s="8" t="n">
        <f aca="false">IF(OR(I201="Canceled",G201=""),0,G201*T201)</f>
        <v>0</v>
      </c>
      <c r="V201" s="8" t="n">
        <f aca="false">U201/12</f>
        <v>0</v>
      </c>
    </row>
    <row r="202" customFormat="false" ht="15" hidden="false" customHeight="false" outlineLevel="0" collapsed="false">
      <c r="A202" s="4"/>
      <c r="B202" s="4"/>
      <c r="C202" s="4"/>
      <c r="D202" s="4"/>
      <c r="E202" s="4"/>
      <c r="F202" s="4"/>
      <c r="G202" s="5"/>
      <c r="H202" s="6"/>
      <c r="I202" s="4"/>
      <c r="J202" s="4"/>
      <c r="K202" s="6"/>
      <c r="L202" s="4"/>
      <c r="M202" s="5"/>
      <c r="N202" s="6"/>
      <c r="O202" s="4"/>
      <c r="P202" s="6"/>
      <c r="Q202" s="6"/>
      <c r="R202" s="6"/>
      <c r="S202" s="4"/>
      <c r="T202" s="7" t="n">
        <f aca="false">IF(E202="Weekly",'Setup &amp; Assumptions'!$B$6,IF(E202="Every 2 Weeks",'Setup &amp; Assumptions'!$B$7,IF(E202="Every 4 Weeks",'Setup &amp; Assumptions'!$B$8,IF(E202="Monthly",'Setup &amp; Assumptions'!$B$9,IF(E202="Quarterly",'Setup &amp; Assumptions'!$B$10,IF(E202="Custom",F202,0))))))</f>
        <v>0</v>
      </c>
      <c r="U202" s="8" t="n">
        <f aca="false">IF(OR(I202="Canceled",G202=""),0,G202*T202)</f>
        <v>0</v>
      </c>
      <c r="V202" s="8" t="n">
        <f aca="false">U202/12</f>
        <v>0</v>
      </c>
    </row>
    <row r="203" customFormat="false" ht="15" hidden="false" customHeight="false" outlineLevel="0" collapsed="false">
      <c r="A203" s="4"/>
      <c r="B203" s="4"/>
      <c r="C203" s="4"/>
      <c r="D203" s="4"/>
      <c r="E203" s="4"/>
      <c r="F203" s="4"/>
      <c r="G203" s="5"/>
      <c r="H203" s="6"/>
      <c r="I203" s="4"/>
      <c r="J203" s="4"/>
      <c r="K203" s="6"/>
      <c r="L203" s="4"/>
      <c r="M203" s="5"/>
      <c r="N203" s="6"/>
      <c r="O203" s="4"/>
      <c r="P203" s="6"/>
      <c r="Q203" s="6"/>
      <c r="R203" s="6"/>
      <c r="S203" s="4"/>
      <c r="T203" s="7" t="n">
        <f aca="false">IF(E203="Weekly",'Setup &amp; Assumptions'!$B$6,IF(E203="Every 2 Weeks",'Setup &amp; Assumptions'!$B$7,IF(E203="Every 4 Weeks",'Setup &amp; Assumptions'!$B$8,IF(E203="Monthly",'Setup &amp; Assumptions'!$B$9,IF(E203="Quarterly",'Setup &amp; Assumptions'!$B$10,IF(E203="Custom",F203,0))))))</f>
        <v>0</v>
      </c>
      <c r="U203" s="8" t="n">
        <f aca="false">IF(OR(I203="Canceled",G203=""),0,G203*T203)</f>
        <v>0</v>
      </c>
      <c r="V203" s="8" t="n">
        <f aca="false">U203/12</f>
        <v>0</v>
      </c>
    </row>
    <row r="204" customFormat="false" ht="15" hidden="false" customHeight="false" outlineLevel="0" collapsed="false">
      <c r="A204" s="4"/>
      <c r="B204" s="4"/>
      <c r="C204" s="4"/>
      <c r="D204" s="4"/>
      <c r="E204" s="4"/>
      <c r="F204" s="4"/>
      <c r="G204" s="5"/>
      <c r="H204" s="6"/>
      <c r="I204" s="4"/>
      <c r="J204" s="4"/>
      <c r="K204" s="6"/>
      <c r="L204" s="4"/>
      <c r="M204" s="5"/>
      <c r="N204" s="6"/>
      <c r="O204" s="4"/>
      <c r="P204" s="6"/>
      <c r="Q204" s="6"/>
      <c r="R204" s="6"/>
      <c r="S204" s="4"/>
      <c r="T204" s="7" t="n">
        <f aca="false">IF(E204="Weekly",'Setup &amp; Assumptions'!$B$6,IF(E204="Every 2 Weeks",'Setup &amp; Assumptions'!$B$7,IF(E204="Every 4 Weeks",'Setup &amp; Assumptions'!$B$8,IF(E204="Monthly",'Setup &amp; Assumptions'!$B$9,IF(E204="Quarterly",'Setup &amp; Assumptions'!$B$10,IF(E204="Custom",F204,0))))))</f>
        <v>0</v>
      </c>
      <c r="U204" s="8" t="n">
        <f aca="false">IF(OR(I204="Canceled",G204=""),0,G204*T204)</f>
        <v>0</v>
      </c>
      <c r="V204" s="8" t="n">
        <f aca="false">U204/12</f>
        <v>0</v>
      </c>
    </row>
    <row r="205" customFormat="false" ht="15" hidden="false" customHeight="false" outlineLevel="0" collapsed="false">
      <c r="A205" s="4"/>
      <c r="B205" s="4"/>
      <c r="C205" s="4"/>
      <c r="D205" s="4"/>
      <c r="E205" s="4"/>
      <c r="F205" s="4"/>
      <c r="G205" s="5"/>
      <c r="H205" s="6"/>
      <c r="I205" s="4"/>
      <c r="J205" s="4"/>
      <c r="K205" s="6"/>
      <c r="L205" s="4"/>
      <c r="M205" s="5"/>
      <c r="N205" s="6"/>
      <c r="O205" s="4"/>
      <c r="P205" s="6"/>
      <c r="Q205" s="6"/>
      <c r="R205" s="6"/>
      <c r="S205" s="4"/>
      <c r="T205" s="7" t="n">
        <f aca="false">IF(E205="Weekly",'Setup &amp; Assumptions'!$B$6,IF(E205="Every 2 Weeks",'Setup &amp; Assumptions'!$B$7,IF(E205="Every 4 Weeks",'Setup &amp; Assumptions'!$B$8,IF(E205="Monthly",'Setup &amp; Assumptions'!$B$9,IF(E205="Quarterly",'Setup &amp; Assumptions'!$B$10,IF(E205="Custom",F205,0))))))</f>
        <v>0</v>
      </c>
      <c r="U205" s="8" t="n">
        <f aca="false">IF(OR(I205="Canceled",G205=""),0,G205*T205)</f>
        <v>0</v>
      </c>
      <c r="V205" s="8" t="n">
        <f aca="false">U205/12</f>
        <v>0</v>
      </c>
    </row>
    <row r="206" customFormat="false" ht="15" hidden="false" customHeight="false" outlineLevel="0" collapsed="false">
      <c r="A206" s="4"/>
      <c r="B206" s="4"/>
      <c r="C206" s="4"/>
      <c r="D206" s="4"/>
      <c r="E206" s="4"/>
      <c r="F206" s="4"/>
      <c r="G206" s="5"/>
      <c r="H206" s="6"/>
      <c r="I206" s="4"/>
      <c r="J206" s="4"/>
      <c r="K206" s="6"/>
      <c r="L206" s="4"/>
      <c r="M206" s="5"/>
      <c r="N206" s="6"/>
      <c r="O206" s="4"/>
      <c r="P206" s="6"/>
      <c r="Q206" s="6"/>
      <c r="R206" s="6"/>
      <c r="S206" s="4"/>
      <c r="T206" s="7" t="n">
        <f aca="false">IF(E206="Weekly",'Setup &amp; Assumptions'!$B$6,IF(E206="Every 2 Weeks",'Setup &amp; Assumptions'!$B$7,IF(E206="Every 4 Weeks",'Setup &amp; Assumptions'!$B$8,IF(E206="Monthly",'Setup &amp; Assumptions'!$B$9,IF(E206="Quarterly",'Setup &amp; Assumptions'!$B$10,IF(E206="Custom",F206,0))))))</f>
        <v>0</v>
      </c>
      <c r="U206" s="8" t="n">
        <f aca="false">IF(OR(I206="Canceled",G206=""),0,G206*T206)</f>
        <v>0</v>
      </c>
      <c r="V206" s="8" t="n">
        <f aca="false">U206/12</f>
        <v>0</v>
      </c>
    </row>
    <row r="207" customFormat="false" ht="15" hidden="false" customHeight="false" outlineLevel="0" collapsed="false">
      <c r="A207" s="4"/>
      <c r="B207" s="4"/>
      <c r="C207" s="4"/>
      <c r="D207" s="4"/>
      <c r="E207" s="4"/>
      <c r="F207" s="4"/>
      <c r="G207" s="5"/>
      <c r="H207" s="6"/>
      <c r="I207" s="4"/>
      <c r="J207" s="4"/>
      <c r="K207" s="6"/>
      <c r="L207" s="4"/>
      <c r="M207" s="5"/>
      <c r="N207" s="6"/>
      <c r="O207" s="4"/>
      <c r="P207" s="6"/>
      <c r="Q207" s="6"/>
      <c r="R207" s="6"/>
      <c r="S207" s="4"/>
      <c r="T207" s="7" t="n">
        <f aca="false">IF(E207="Weekly",'Setup &amp; Assumptions'!$B$6,IF(E207="Every 2 Weeks",'Setup &amp; Assumptions'!$B$7,IF(E207="Every 4 Weeks",'Setup &amp; Assumptions'!$B$8,IF(E207="Monthly",'Setup &amp; Assumptions'!$B$9,IF(E207="Quarterly",'Setup &amp; Assumptions'!$B$10,IF(E207="Custom",F207,0))))))</f>
        <v>0</v>
      </c>
      <c r="U207" s="8" t="n">
        <f aca="false">IF(OR(I207="Canceled",G207=""),0,G207*T207)</f>
        <v>0</v>
      </c>
      <c r="V207" s="8" t="n">
        <f aca="false">U207/12</f>
        <v>0</v>
      </c>
    </row>
    <row r="208" customFormat="false" ht="15" hidden="false" customHeight="false" outlineLevel="0" collapsed="false">
      <c r="A208" s="4"/>
      <c r="B208" s="4"/>
      <c r="C208" s="4"/>
      <c r="D208" s="4"/>
      <c r="E208" s="4"/>
      <c r="F208" s="4"/>
      <c r="G208" s="5"/>
      <c r="H208" s="6"/>
      <c r="I208" s="4"/>
      <c r="J208" s="4"/>
      <c r="K208" s="6"/>
      <c r="L208" s="4"/>
      <c r="M208" s="5"/>
      <c r="N208" s="6"/>
      <c r="O208" s="4"/>
      <c r="P208" s="6"/>
      <c r="Q208" s="6"/>
      <c r="R208" s="6"/>
      <c r="S208" s="4"/>
      <c r="T208" s="7" t="n">
        <f aca="false">IF(E208="Weekly",'Setup &amp; Assumptions'!$B$6,IF(E208="Every 2 Weeks",'Setup &amp; Assumptions'!$B$7,IF(E208="Every 4 Weeks",'Setup &amp; Assumptions'!$B$8,IF(E208="Monthly",'Setup &amp; Assumptions'!$B$9,IF(E208="Quarterly",'Setup &amp; Assumptions'!$B$10,IF(E208="Custom",F208,0))))))</f>
        <v>0</v>
      </c>
      <c r="U208" s="8" t="n">
        <f aca="false">IF(OR(I208="Canceled",G208=""),0,G208*T208)</f>
        <v>0</v>
      </c>
      <c r="V208" s="8" t="n">
        <f aca="false">U208/12</f>
        <v>0</v>
      </c>
    </row>
    <row r="209" customFormat="false" ht="15" hidden="false" customHeight="false" outlineLevel="0" collapsed="false">
      <c r="A209" s="4"/>
      <c r="B209" s="4"/>
      <c r="C209" s="4"/>
      <c r="D209" s="4"/>
      <c r="E209" s="4"/>
      <c r="F209" s="4"/>
      <c r="G209" s="5"/>
      <c r="H209" s="6"/>
      <c r="I209" s="4"/>
      <c r="J209" s="4"/>
      <c r="K209" s="6"/>
      <c r="L209" s="4"/>
      <c r="M209" s="5"/>
      <c r="N209" s="6"/>
      <c r="O209" s="4"/>
      <c r="P209" s="6"/>
      <c r="Q209" s="6"/>
      <c r="R209" s="6"/>
      <c r="S209" s="4"/>
      <c r="T209" s="7" t="n">
        <f aca="false">IF(E209="Weekly",'Setup &amp; Assumptions'!$B$6,IF(E209="Every 2 Weeks",'Setup &amp; Assumptions'!$B$7,IF(E209="Every 4 Weeks",'Setup &amp; Assumptions'!$B$8,IF(E209="Monthly",'Setup &amp; Assumptions'!$B$9,IF(E209="Quarterly",'Setup &amp; Assumptions'!$B$10,IF(E209="Custom",F209,0))))))</f>
        <v>0</v>
      </c>
      <c r="U209" s="8" t="n">
        <f aca="false">IF(OR(I209="Canceled",G209=""),0,G209*T209)</f>
        <v>0</v>
      </c>
      <c r="V209" s="8" t="n">
        <f aca="false">U209/12</f>
        <v>0</v>
      </c>
    </row>
    <row r="210" customFormat="false" ht="15" hidden="false" customHeight="false" outlineLevel="0" collapsed="false">
      <c r="A210" s="4"/>
      <c r="B210" s="4"/>
      <c r="C210" s="4"/>
      <c r="D210" s="4"/>
      <c r="E210" s="4"/>
      <c r="F210" s="4"/>
      <c r="G210" s="5"/>
      <c r="H210" s="6"/>
      <c r="I210" s="4"/>
      <c r="J210" s="4"/>
      <c r="K210" s="6"/>
      <c r="L210" s="4"/>
      <c r="M210" s="5"/>
      <c r="N210" s="6"/>
      <c r="O210" s="4"/>
      <c r="P210" s="6"/>
      <c r="Q210" s="6"/>
      <c r="R210" s="6"/>
      <c r="S210" s="4"/>
      <c r="T210" s="7" t="n">
        <f aca="false">IF(E210="Weekly",'Setup &amp; Assumptions'!$B$6,IF(E210="Every 2 Weeks",'Setup &amp; Assumptions'!$B$7,IF(E210="Every 4 Weeks",'Setup &amp; Assumptions'!$B$8,IF(E210="Monthly",'Setup &amp; Assumptions'!$B$9,IF(E210="Quarterly",'Setup &amp; Assumptions'!$B$10,IF(E210="Custom",F210,0))))))</f>
        <v>0</v>
      </c>
      <c r="U210" s="8" t="n">
        <f aca="false">IF(OR(I210="Canceled",G210=""),0,G210*T210)</f>
        <v>0</v>
      </c>
      <c r="V210" s="8" t="n">
        <f aca="false">U210/12</f>
        <v>0</v>
      </c>
    </row>
    <row r="211" customFormat="false" ht="15" hidden="false" customHeight="false" outlineLevel="0" collapsed="false">
      <c r="A211" s="4"/>
      <c r="B211" s="4"/>
      <c r="C211" s="4"/>
      <c r="D211" s="4"/>
      <c r="E211" s="4"/>
      <c r="F211" s="4"/>
      <c r="G211" s="5"/>
      <c r="H211" s="6"/>
      <c r="I211" s="4"/>
      <c r="J211" s="4"/>
      <c r="K211" s="6"/>
      <c r="L211" s="4"/>
      <c r="M211" s="5"/>
      <c r="N211" s="6"/>
      <c r="O211" s="4"/>
      <c r="P211" s="6"/>
      <c r="Q211" s="6"/>
      <c r="R211" s="6"/>
      <c r="S211" s="4"/>
      <c r="T211" s="7" t="n">
        <f aca="false">IF(E211="Weekly",'Setup &amp; Assumptions'!$B$6,IF(E211="Every 2 Weeks",'Setup &amp; Assumptions'!$B$7,IF(E211="Every 4 Weeks",'Setup &amp; Assumptions'!$B$8,IF(E211="Monthly",'Setup &amp; Assumptions'!$B$9,IF(E211="Quarterly",'Setup &amp; Assumptions'!$B$10,IF(E211="Custom",F211,0))))))</f>
        <v>0</v>
      </c>
      <c r="U211" s="8" t="n">
        <f aca="false">IF(OR(I211="Canceled",G211=""),0,G211*T211)</f>
        <v>0</v>
      </c>
      <c r="V211" s="8" t="n">
        <f aca="false">U211/12</f>
        <v>0</v>
      </c>
    </row>
    <row r="212" customFormat="false" ht="15" hidden="false" customHeight="false" outlineLevel="0" collapsed="false">
      <c r="A212" s="4"/>
      <c r="B212" s="4"/>
      <c r="C212" s="4"/>
      <c r="D212" s="4"/>
      <c r="E212" s="4"/>
      <c r="F212" s="4"/>
      <c r="G212" s="5"/>
      <c r="H212" s="6"/>
      <c r="I212" s="4"/>
      <c r="J212" s="4"/>
      <c r="K212" s="6"/>
      <c r="L212" s="4"/>
      <c r="M212" s="5"/>
      <c r="N212" s="6"/>
      <c r="O212" s="4"/>
      <c r="P212" s="6"/>
      <c r="Q212" s="6"/>
      <c r="R212" s="6"/>
      <c r="S212" s="4"/>
      <c r="T212" s="7" t="n">
        <f aca="false">IF(E212="Weekly",'Setup &amp; Assumptions'!$B$6,IF(E212="Every 2 Weeks",'Setup &amp; Assumptions'!$B$7,IF(E212="Every 4 Weeks",'Setup &amp; Assumptions'!$B$8,IF(E212="Monthly",'Setup &amp; Assumptions'!$B$9,IF(E212="Quarterly",'Setup &amp; Assumptions'!$B$10,IF(E212="Custom",F212,0))))))</f>
        <v>0</v>
      </c>
      <c r="U212" s="8" t="n">
        <f aca="false">IF(OR(I212="Canceled",G212=""),0,G212*T212)</f>
        <v>0</v>
      </c>
      <c r="V212" s="8" t="n">
        <f aca="false">U212/12</f>
        <v>0</v>
      </c>
    </row>
    <row r="213" customFormat="false" ht="15" hidden="false" customHeight="false" outlineLevel="0" collapsed="false">
      <c r="A213" s="4"/>
      <c r="B213" s="4"/>
      <c r="C213" s="4"/>
      <c r="D213" s="4"/>
      <c r="E213" s="4"/>
      <c r="F213" s="4"/>
      <c r="G213" s="5"/>
      <c r="H213" s="6"/>
      <c r="I213" s="4"/>
      <c r="J213" s="4"/>
      <c r="K213" s="6"/>
      <c r="L213" s="4"/>
      <c r="M213" s="5"/>
      <c r="N213" s="6"/>
      <c r="O213" s="4"/>
      <c r="P213" s="6"/>
      <c r="Q213" s="6"/>
      <c r="R213" s="6"/>
      <c r="S213" s="4"/>
      <c r="T213" s="7" t="n">
        <f aca="false">IF(E213="Weekly",'Setup &amp; Assumptions'!$B$6,IF(E213="Every 2 Weeks",'Setup &amp; Assumptions'!$B$7,IF(E213="Every 4 Weeks",'Setup &amp; Assumptions'!$B$8,IF(E213="Monthly",'Setup &amp; Assumptions'!$B$9,IF(E213="Quarterly",'Setup &amp; Assumptions'!$B$10,IF(E213="Custom",F213,0))))))</f>
        <v>0</v>
      </c>
      <c r="U213" s="8" t="n">
        <f aca="false">IF(OR(I213="Canceled",G213=""),0,G213*T213)</f>
        <v>0</v>
      </c>
      <c r="V213" s="8" t="n">
        <f aca="false">U213/12</f>
        <v>0</v>
      </c>
    </row>
    <row r="214" customFormat="false" ht="15" hidden="false" customHeight="false" outlineLevel="0" collapsed="false">
      <c r="A214" s="4"/>
      <c r="B214" s="4"/>
      <c r="C214" s="4"/>
      <c r="D214" s="4"/>
      <c r="E214" s="4"/>
      <c r="F214" s="4"/>
      <c r="G214" s="5"/>
      <c r="H214" s="6"/>
      <c r="I214" s="4"/>
      <c r="J214" s="4"/>
      <c r="K214" s="6"/>
      <c r="L214" s="4"/>
      <c r="M214" s="5"/>
      <c r="N214" s="6"/>
      <c r="O214" s="4"/>
      <c r="P214" s="6"/>
      <c r="Q214" s="6"/>
      <c r="R214" s="6"/>
      <c r="S214" s="4"/>
      <c r="T214" s="7" t="n">
        <f aca="false">IF(E214="Weekly",'Setup &amp; Assumptions'!$B$6,IF(E214="Every 2 Weeks",'Setup &amp; Assumptions'!$B$7,IF(E214="Every 4 Weeks",'Setup &amp; Assumptions'!$B$8,IF(E214="Monthly",'Setup &amp; Assumptions'!$B$9,IF(E214="Quarterly",'Setup &amp; Assumptions'!$B$10,IF(E214="Custom",F214,0))))))</f>
        <v>0</v>
      </c>
      <c r="U214" s="8" t="n">
        <f aca="false">IF(OR(I214="Canceled",G214=""),0,G214*T214)</f>
        <v>0</v>
      </c>
      <c r="V214" s="8" t="n">
        <f aca="false">U214/12</f>
        <v>0</v>
      </c>
    </row>
    <row r="215" customFormat="false" ht="15" hidden="false" customHeight="false" outlineLevel="0" collapsed="false">
      <c r="A215" s="4"/>
      <c r="B215" s="4"/>
      <c r="C215" s="4"/>
      <c r="D215" s="4"/>
      <c r="E215" s="4"/>
      <c r="F215" s="4"/>
      <c r="G215" s="5"/>
      <c r="H215" s="6"/>
      <c r="I215" s="4"/>
      <c r="J215" s="4"/>
      <c r="K215" s="6"/>
      <c r="L215" s="4"/>
      <c r="M215" s="5"/>
      <c r="N215" s="6"/>
      <c r="O215" s="4"/>
      <c r="P215" s="6"/>
      <c r="Q215" s="6"/>
      <c r="R215" s="6"/>
      <c r="S215" s="4"/>
      <c r="T215" s="7" t="n">
        <f aca="false">IF(E215="Weekly",'Setup &amp; Assumptions'!$B$6,IF(E215="Every 2 Weeks",'Setup &amp; Assumptions'!$B$7,IF(E215="Every 4 Weeks",'Setup &amp; Assumptions'!$B$8,IF(E215="Monthly",'Setup &amp; Assumptions'!$B$9,IF(E215="Quarterly",'Setup &amp; Assumptions'!$B$10,IF(E215="Custom",F215,0))))))</f>
        <v>0</v>
      </c>
      <c r="U215" s="8" t="n">
        <f aca="false">IF(OR(I215="Canceled",G215=""),0,G215*T215)</f>
        <v>0</v>
      </c>
      <c r="V215" s="8" t="n">
        <f aca="false">U215/12</f>
        <v>0</v>
      </c>
    </row>
    <row r="216" customFormat="false" ht="15" hidden="false" customHeight="false" outlineLevel="0" collapsed="false">
      <c r="A216" s="4"/>
      <c r="B216" s="4"/>
      <c r="C216" s="4"/>
      <c r="D216" s="4"/>
      <c r="E216" s="4"/>
      <c r="F216" s="4"/>
      <c r="G216" s="5"/>
      <c r="H216" s="6"/>
      <c r="I216" s="4"/>
      <c r="J216" s="4"/>
      <c r="K216" s="6"/>
      <c r="L216" s="4"/>
      <c r="M216" s="5"/>
      <c r="N216" s="6"/>
      <c r="O216" s="4"/>
      <c r="P216" s="6"/>
      <c r="Q216" s="6"/>
      <c r="R216" s="6"/>
      <c r="S216" s="4"/>
      <c r="T216" s="7" t="n">
        <f aca="false">IF(E216="Weekly",'Setup &amp; Assumptions'!$B$6,IF(E216="Every 2 Weeks",'Setup &amp; Assumptions'!$B$7,IF(E216="Every 4 Weeks",'Setup &amp; Assumptions'!$B$8,IF(E216="Monthly",'Setup &amp; Assumptions'!$B$9,IF(E216="Quarterly",'Setup &amp; Assumptions'!$B$10,IF(E216="Custom",F216,0))))))</f>
        <v>0</v>
      </c>
      <c r="U216" s="8" t="n">
        <f aca="false">IF(OR(I216="Canceled",G216=""),0,G216*T216)</f>
        <v>0</v>
      </c>
      <c r="V216" s="8" t="n">
        <f aca="false">U216/12</f>
        <v>0</v>
      </c>
    </row>
    <row r="217" customFormat="false" ht="15" hidden="false" customHeight="false" outlineLevel="0" collapsed="false">
      <c r="A217" s="4"/>
      <c r="B217" s="4"/>
      <c r="C217" s="4"/>
      <c r="D217" s="4"/>
      <c r="E217" s="4"/>
      <c r="F217" s="4"/>
      <c r="G217" s="5"/>
      <c r="H217" s="6"/>
      <c r="I217" s="4"/>
      <c r="J217" s="4"/>
      <c r="K217" s="6"/>
      <c r="L217" s="4"/>
      <c r="M217" s="5"/>
      <c r="N217" s="6"/>
      <c r="O217" s="4"/>
      <c r="P217" s="6"/>
      <c r="Q217" s="6"/>
      <c r="R217" s="6"/>
      <c r="S217" s="4"/>
      <c r="T217" s="7" t="n">
        <f aca="false">IF(E217="Weekly",'Setup &amp; Assumptions'!$B$6,IF(E217="Every 2 Weeks",'Setup &amp; Assumptions'!$B$7,IF(E217="Every 4 Weeks",'Setup &amp; Assumptions'!$B$8,IF(E217="Monthly",'Setup &amp; Assumptions'!$B$9,IF(E217="Quarterly",'Setup &amp; Assumptions'!$B$10,IF(E217="Custom",F217,0))))))</f>
        <v>0</v>
      </c>
      <c r="U217" s="8" t="n">
        <f aca="false">IF(OR(I217="Canceled",G217=""),0,G217*T217)</f>
        <v>0</v>
      </c>
      <c r="V217" s="8" t="n">
        <f aca="false">U217/12</f>
        <v>0</v>
      </c>
    </row>
    <row r="218" customFormat="false" ht="15" hidden="false" customHeight="false" outlineLevel="0" collapsed="false">
      <c r="A218" s="4"/>
      <c r="B218" s="4"/>
      <c r="C218" s="4"/>
      <c r="D218" s="4"/>
      <c r="E218" s="4"/>
      <c r="F218" s="4"/>
      <c r="G218" s="5"/>
      <c r="H218" s="6"/>
      <c r="I218" s="4"/>
      <c r="J218" s="4"/>
      <c r="K218" s="6"/>
      <c r="L218" s="4"/>
      <c r="M218" s="5"/>
      <c r="N218" s="6"/>
      <c r="O218" s="4"/>
      <c r="P218" s="6"/>
      <c r="Q218" s="6"/>
      <c r="R218" s="6"/>
      <c r="S218" s="4"/>
      <c r="T218" s="7" t="n">
        <f aca="false">IF(E218="Weekly",'Setup &amp; Assumptions'!$B$6,IF(E218="Every 2 Weeks",'Setup &amp; Assumptions'!$B$7,IF(E218="Every 4 Weeks",'Setup &amp; Assumptions'!$B$8,IF(E218="Monthly",'Setup &amp; Assumptions'!$B$9,IF(E218="Quarterly",'Setup &amp; Assumptions'!$B$10,IF(E218="Custom",F218,0))))))</f>
        <v>0</v>
      </c>
      <c r="U218" s="8" t="n">
        <f aca="false">IF(OR(I218="Canceled",G218=""),0,G218*T218)</f>
        <v>0</v>
      </c>
      <c r="V218" s="8" t="n">
        <f aca="false">U218/12</f>
        <v>0</v>
      </c>
    </row>
    <row r="219" customFormat="false" ht="15" hidden="false" customHeight="false" outlineLevel="0" collapsed="false">
      <c r="A219" s="4"/>
      <c r="B219" s="4"/>
      <c r="C219" s="4"/>
      <c r="D219" s="4"/>
      <c r="E219" s="4"/>
      <c r="F219" s="4"/>
      <c r="G219" s="5"/>
      <c r="H219" s="6"/>
      <c r="I219" s="4"/>
      <c r="J219" s="4"/>
      <c r="K219" s="6"/>
      <c r="L219" s="4"/>
      <c r="M219" s="5"/>
      <c r="N219" s="6"/>
      <c r="O219" s="4"/>
      <c r="P219" s="6"/>
      <c r="Q219" s="6"/>
      <c r="R219" s="6"/>
      <c r="S219" s="4"/>
      <c r="T219" s="7" t="n">
        <f aca="false">IF(E219="Weekly",'Setup &amp; Assumptions'!$B$6,IF(E219="Every 2 Weeks",'Setup &amp; Assumptions'!$B$7,IF(E219="Every 4 Weeks",'Setup &amp; Assumptions'!$B$8,IF(E219="Monthly",'Setup &amp; Assumptions'!$B$9,IF(E219="Quarterly",'Setup &amp; Assumptions'!$B$10,IF(E219="Custom",F219,0))))))</f>
        <v>0</v>
      </c>
      <c r="U219" s="8" t="n">
        <f aca="false">IF(OR(I219="Canceled",G219=""),0,G219*T219)</f>
        <v>0</v>
      </c>
      <c r="V219" s="8" t="n">
        <f aca="false">U219/12</f>
        <v>0</v>
      </c>
    </row>
    <row r="220" customFormat="false" ht="15" hidden="false" customHeight="false" outlineLevel="0" collapsed="false">
      <c r="A220" s="4"/>
      <c r="B220" s="4"/>
      <c r="C220" s="4"/>
      <c r="D220" s="4"/>
      <c r="E220" s="4"/>
      <c r="F220" s="4"/>
      <c r="G220" s="5"/>
      <c r="H220" s="6"/>
      <c r="I220" s="4"/>
      <c r="J220" s="4"/>
      <c r="K220" s="6"/>
      <c r="L220" s="4"/>
      <c r="M220" s="5"/>
      <c r="N220" s="6"/>
      <c r="O220" s="4"/>
      <c r="P220" s="6"/>
      <c r="Q220" s="6"/>
      <c r="R220" s="6"/>
      <c r="S220" s="4"/>
      <c r="T220" s="7" t="n">
        <f aca="false">IF(E220="Weekly",'Setup &amp; Assumptions'!$B$6,IF(E220="Every 2 Weeks",'Setup &amp; Assumptions'!$B$7,IF(E220="Every 4 Weeks",'Setup &amp; Assumptions'!$B$8,IF(E220="Monthly",'Setup &amp; Assumptions'!$B$9,IF(E220="Quarterly",'Setup &amp; Assumptions'!$B$10,IF(E220="Custom",F220,0))))))</f>
        <v>0</v>
      </c>
      <c r="U220" s="8" t="n">
        <f aca="false">IF(OR(I220="Canceled",G220=""),0,G220*T220)</f>
        <v>0</v>
      </c>
      <c r="V220" s="8" t="n">
        <f aca="false">U220/12</f>
        <v>0</v>
      </c>
    </row>
    <row r="221" customFormat="false" ht="15" hidden="false" customHeight="false" outlineLevel="0" collapsed="false">
      <c r="A221" s="4"/>
      <c r="B221" s="4"/>
      <c r="C221" s="4"/>
      <c r="D221" s="4"/>
      <c r="E221" s="4"/>
      <c r="F221" s="4"/>
      <c r="G221" s="5"/>
      <c r="H221" s="6"/>
      <c r="I221" s="4"/>
      <c r="J221" s="4"/>
      <c r="K221" s="6"/>
      <c r="L221" s="4"/>
      <c r="M221" s="5"/>
      <c r="N221" s="6"/>
      <c r="O221" s="4"/>
      <c r="P221" s="6"/>
      <c r="Q221" s="6"/>
      <c r="R221" s="6"/>
      <c r="S221" s="4"/>
      <c r="T221" s="7" t="n">
        <f aca="false">IF(E221="Weekly",'Setup &amp; Assumptions'!$B$6,IF(E221="Every 2 Weeks",'Setup &amp; Assumptions'!$B$7,IF(E221="Every 4 Weeks",'Setup &amp; Assumptions'!$B$8,IF(E221="Monthly",'Setup &amp; Assumptions'!$B$9,IF(E221="Quarterly",'Setup &amp; Assumptions'!$B$10,IF(E221="Custom",F221,0))))))</f>
        <v>0</v>
      </c>
      <c r="U221" s="8" t="n">
        <f aca="false">IF(OR(I221="Canceled",G221=""),0,G221*T221)</f>
        <v>0</v>
      </c>
      <c r="V221" s="8" t="n">
        <f aca="false">U221/12</f>
        <v>0</v>
      </c>
    </row>
    <row r="222" customFormat="false" ht="15" hidden="false" customHeight="false" outlineLevel="0" collapsed="false">
      <c r="A222" s="4"/>
      <c r="B222" s="4"/>
      <c r="C222" s="4"/>
      <c r="D222" s="4"/>
      <c r="E222" s="4"/>
      <c r="F222" s="4"/>
      <c r="G222" s="5"/>
      <c r="H222" s="6"/>
      <c r="I222" s="4"/>
      <c r="J222" s="4"/>
      <c r="K222" s="6"/>
      <c r="L222" s="4"/>
      <c r="M222" s="5"/>
      <c r="N222" s="6"/>
      <c r="O222" s="4"/>
      <c r="P222" s="6"/>
      <c r="Q222" s="6"/>
      <c r="R222" s="6"/>
      <c r="S222" s="4"/>
      <c r="T222" s="7" t="n">
        <f aca="false">IF(E222="Weekly",'Setup &amp; Assumptions'!$B$6,IF(E222="Every 2 Weeks",'Setup &amp; Assumptions'!$B$7,IF(E222="Every 4 Weeks",'Setup &amp; Assumptions'!$B$8,IF(E222="Monthly",'Setup &amp; Assumptions'!$B$9,IF(E222="Quarterly",'Setup &amp; Assumptions'!$B$10,IF(E222="Custom",F222,0))))))</f>
        <v>0</v>
      </c>
      <c r="U222" s="8" t="n">
        <f aca="false">IF(OR(I222="Canceled",G222=""),0,G222*T222)</f>
        <v>0</v>
      </c>
      <c r="V222" s="8" t="n">
        <f aca="false">U222/12</f>
        <v>0</v>
      </c>
    </row>
    <row r="223" customFormat="false" ht="15" hidden="false" customHeight="false" outlineLevel="0" collapsed="false">
      <c r="A223" s="4"/>
      <c r="B223" s="4"/>
      <c r="C223" s="4"/>
      <c r="D223" s="4"/>
      <c r="E223" s="4"/>
      <c r="F223" s="4"/>
      <c r="G223" s="5"/>
      <c r="H223" s="6"/>
      <c r="I223" s="4"/>
      <c r="J223" s="4"/>
      <c r="K223" s="6"/>
      <c r="L223" s="4"/>
      <c r="M223" s="5"/>
      <c r="N223" s="6"/>
      <c r="O223" s="4"/>
      <c r="P223" s="6"/>
      <c r="Q223" s="6"/>
      <c r="R223" s="6"/>
      <c r="S223" s="4"/>
      <c r="T223" s="7" t="n">
        <f aca="false">IF(E223="Weekly",'Setup &amp; Assumptions'!$B$6,IF(E223="Every 2 Weeks",'Setup &amp; Assumptions'!$B$7,IF(E223="Every 4 Weeks",'Setup &amp; Assumptions'!$B$8,IF(E223="Monthly",'Setup &amp; Assumptions'!$B$9,IF(E223="Quarterly",'Setup &amp; Assumptions'!$B$10,IF(E223="Custom",F223,0))))))</f>
        <v>0</v>
      </c>
      <c r="U223" s="8" t="n">
        <f aca="false">IF(OR(I223="Canceled",G223=""),0,G223*T223)</f>
        <v>0</v>
      </c>
      <c r="V223" s="8" t="n">
        <f aca="false">U223/12</f>
        <v>0</v>
      </c>
    </row>
    <row r="224" customFormat="false" ht="15" hidden="false" customHeight="false" outlineLevel="0" collapsed="false">
      <c r="A224" s="4"/>
      <c r="B224" s="4"/>
      <c r="C224" s="4"/>
      <c r="D224" s="4"/>
      <c r="E224" s="4"/>
      <c r="F224" s="4"/>
      <c r="G224" s="5"/>
      <c r="H224" s="6"/>
      <c r="I224" s="4"/>
      <c r="J224" s="4"/>
      <c r="K224" s="6"/>
      <c r="L224" s="4"/>
      <c r="M224" s="5"/>
      <c r="N224" s="6"/>
      <c r="O224" s="4"/>
      <c r="P224" s="6"/>
      <c r="Q224" s="6"/>
      <c r="R224" s="6"/>
      <c r="S224" s="4"/>
      <c r="T224" s="7" t="n">
        <f aca="false">IF(E224="Weekly",'Setup &amp; Assumptions'!$B$6,IF(E224="Every 2 Weeks",'Setup &amp; Assumptions'!$B$7,IF(E224="Every 4 Weeks",'Setup &amp; Assumptions'!$B$8,IF(E224="Monthly",'Setup &amp; Assumptions'!$B$9,IF(E224="Quarterly",'Setup &amp; Assumptions'!$B$10,IF(E224="Custom",F224,0))))))</f>
        <v>0</v>
      </c>
      <c r="U224" s="8" t="n">
        <f aca="false">IF(OR(I224="Canceled",G224=""),0,G224*T224)</f>
        <v>0</v>
      </c>
      <c r="V224" s="8" t="n">
        <f aca="false">U224/12</f>
        <v>0</v>
      </c>
    </row>
    <row r="225" customFormat="false" ht="15" hidden="false" customHeight="false" outlineLevel="0" collapsed="false">
      <c r="A225" s="4"/>
      <c r="B225" s="4"/>
      <c r="C225" s="4"/>
      <c r="D225" s="4"/>
      <c r="E225" s="4"/>
      <c r="F225" s="4"/>
      <c r="G225" s="5"/>
      <c r="H225" s="6"/>
      <c r="I225" s="4"/>
      <c r="J225" s="4"/>
      <c r="K225" s="6"/>
      <c r="L225" s="4"/>
      <c r="M225" s="5"/>
      <c r="N225" s="6"/>
      <c r="O225" s="4"/>
      <c r="P225" s="6"/>
      <c r="Q225" s="6"/>
      <c r="R225" s="6"/>
      <c r="S225" s="4"/>
      <c r="T225" s="7" t="n">
        <f aca="false">IF(E225="Weekly",'Setup &amp; Assumptions'!$B$6,IF(E225="Every 2 Weeks",'Setup &amp; Assumptions'!$B$7,IF(E225="Every 4 Weeks",'Setup &amp; Assumptions'!$B$8,IF(E225="Monthly",'Setup &amp; Assumptions'!$B$9,IF(E225="Quarterly",'Setup &amp; Assumptions'!$B$10,IF(E225="Custom",F225,0))))))</f>
        <v>0</v>
      </c>
      <c r="U225" s="8" t="n">
        <f aca="false">IF(OR(I225="Canceled",G225=""),0,G225*T225)</f>
        <v>0</v>
      </c>
      <c r="V225" s="8" t="n">
        <f aca="false">U225/12</f>
        <v>0</v>
      </c>
    </row>
    <row r="226" customFormat="false" ht="15" hidden="false" customHeight="false" outlineLevel="0" collapsed="false">
      <c r="A226" s="4"/>
      <c r="B226" s="4"/>
      <c r="C226" s="4"/>
      <c r="D226" s="4"/>
      <c r="E226" s="4"/>
      <c r="F226" s="4"/>
      <c r="G226" s="5"/>
      <c r="H226" s="6"/>
      <c r="I226" s="4"/>
      <c r="J226" s="4"/>
      <c r="K226" s="6"/>
      <c r="L226" s="4"/>
      <c r="M226" s="5"/>
      <c r="N226" s="6"/>
      <c r="O226" s="4"/>
      <c r="P226" s="6"/>
      <c r="Q226" s="6"/>
      <c r="R226" s="6"/>
      <c r="S226" s="4"/>
      <c r="T226" s="7" t="n">
        <f aca="false">IF(E226="Weekly",'Setup &amp; Assumptions'!$B$6,IF(E226="Every 2 Weeks",'Setup &amp; Assumptions'!$B$7,IF(E226="Every 4 Weeks",'Setup &amp; Assumptions'!$B$8,IF(E226="Monthly",'Setup &amp; Assumptions'!$B$9,IF(E226="Quarterly",'Setup &amp; Assumptions'!$B$10,IF(E226="Custom",F226,0))))))</f>
        <v>0</v>
      </c>
      <c r="U226" s="8" t="n">
        <f aca="false">IF(OR(I226="Canceled",G226=""),0,G226*T226)</f>
        <v>0</v>
      </c>
      <c r="V226" s="8" t="n">
        <f aca="false">U226/12</f>
        <v>0</v>
      </c>
    </row>
    <row r="227" customFormat="false" ht="15" hidden="false" customHeight="false" outlineLevel="0" collapsed="false">
      <c r="A227" s="4"/>
      <c r="B227" s="4"/>
      <c r="C227" s="4"/>
      <c r="D227" s="4"/>
      <c r="E227" s="4"/>
      <c r="F227" s="4"/>
      <c r="G227" s="5"/>
      <c r="H227" s="6"/>
      <c r="I227" s="4"/>
      <c r="J227" s="4"/>
      <c r="K227" s="6"/>
      <c r="L227" s="4"/>
      <c r="M227" s="5"/>
      <c r="N227" s="6"/>
      <c r="O227" s="4"/>
      <c r="P227" s="6"/>
      <c r="Q227" s="6"/>
      <c r="R227" s="6"/>
      <c r="S227" s="4"/>
      <c r="T227" s="7" t="n">
        <f aca="false">IF(E227="Weekly",'Setup &amp; Assumptions'!$B$6,IF(E227="Every 2 Weeks",'Setup &amp; Assumptions'!$B$7,IF(E227="Every 4 Weeks",'Setup &amp; Assumptions'!$B$8,IF(E227="Monthly",'Setup &amp; Assumptions'!$B$9,IF(E227="Quarterly",'Setup &amp; Assumptions'!$B$10,IF(E227="Custom",F227,0))))))</f>
        <v>0</v>
      </c>
      <c r="U227" s="8" t="n">
        <f aca="false">IF(OR(I227="Canceled",G227=""),0,G227*T227)</f>
        <v>0</v>
      </c>
      <c r="V227" s="8" t="n">
        <f aca="false">U227/12</f>
        <v>0</v>
      </c>
    </row>
    <row r="228" customFormat="false" ht="15" hidden="false" customHeight="false" outlineLevel="0" collapsed="false">
      <c r="A228" s="4"/>
      <c r="B228" s="4"/>
      <c r="C228" s="4"/>
      <c r="D228" s="4"/>
      <c r="E228" s="4"/>
      <c r="F228" s="4"/>
      <c r="G228" s="5"/>
      <c r="H228" s="6"/>
      <c r="I228" s="4"/>
      <c r="J228" s="4"/>
      <c r="K228" s="6"/>
      <c r="L228" s="4"/>
      <c r="M228" s="5"/>
      <c r="N228" s="6"/>
      <c r="O228" s="4"/>
      <c r="P228" s="6"/>
      <c r="Q228" s="6"/>
      <c r="R228" s="6"/>
      <c r="S228" s="4"/>
      <c r="T228" s="7" t="n">
        <f aca="false">IF(E228="Weekly",'Setup &amp; Assumptions'!$B$6,IF(E228="Every 2 Weeks",'Setup &amp; Assumptions'!$B$7,IF(E228="Every 4 Weeks",'Setup &amp; Assumptions'!$B$8,IF(E228="Monthly",'Setup &amp; Assumptions'!$B$9,IF(E228="Quarterly",'Setup &amp; Assumptions'!$B$10,IF(E228="Custom",F228,0))))))</f>
        <v>0</v>
      </c>
      <c r="U228" s="8" t="n">
        <f aca="false">IF(OR(I228="Canceled",G228=""),0,G228*T228)</f>
        <v>0</v>
      </c>
      <c r="V228" s="8" t="n">
        <f aca="false">U228/12</f>
        <v>0</v>
      </c>
    </row>
    <row r="229" customFormat="false" ht="15" hidden="false" customHeight="false" outlineLevel="0" collapsed="false">
      <c r="A229" s="4"/>
      <c r="B229" s="4"/>
      <c r="C229" s="4"/>
      <c r="D229" s="4"/>
      <c r="E229" s="4"/>
      <c r="F229" s="4"/>
      <c r="G229" s="5"/>
      <c r="H229" s="6"/>
      <c r="I229" s="4"/>
      <c r="J229" s="4"/>
      <c r="K229" s="6"/>
      <c r="L229" s="4"/>
      <c r="M229" s="5"/>
      <c r="N229" s="6"/>
      <c r="O229" s="4"/>
      <c r="P229" s="6"/>
      <c r="Q229" s="6"/>
      <c r="R229" s="6"/>
      <c r="S229" s="4"/>
      <c r="T229" s="7" t="n">
        <f aca="false">IF(E229="Weekly",'Setup &amp; Assumptions'!$B$6,IF(E229="Every 2 Weeks",'Setup &amp; Assumptions'!$B$7,IF(E229="Every 4 Weeks",'Setup &amp; Assumptions'!$B$8,IF(E229="Monthly",'Setup &amp; Assumptions'!$B$9,IF(E229="Quarterly",'Setup &amp; Assumptions'!$B$10,IF(E229="Custom",F229,0))))))</f>
        <v>0</v>
      </c>
      <c r="U229" s="8" t="n">
        <f aca="false">IF(OR(I229="Canceled",G229=""),0,G229*T229)</f>
        <v>0</v>
      </c>
      <c r="V229" s="8" t="n">
        <f aca="false">U229/12</f>
        <v>0</v>
      </c>
    </row>
    <row r="230" customFormat="false" ht="15" hidden="false" customHeight="false" outlineLevel="0" collapsed="false">
      <c r="A230" s="4"/>
      <c r="B230" s="4"/>
      <c r="C230" s="4"/>
      <c r="D230" s="4"/>
      <c r="E230" s="4"/>
      <c r="F230" s="4"/>
      <c r="G230" s="5"/>
      <c r="H230" s="6"/>
      <c r="I230" s="4"/>
      <c r="J230" s="4"/>
      <c r="K230" s="6"/>
      <c r="L230" s="4"/>
      <c r="M230" s="5"/>
      <c r="N230" s="6"/>
      <c r="O230" s="4"/>
      <c r="P230" s="6"/>
      <c r="Q230" s="6"/>
      <c r="R230" s="6"/>
      <c r="S230" s="4"/>
      <c r="T230" s="7" t="n">
        <f aca="false">IF(E230="Weekly",'Setup &amp; Assumptions'!$B$6,IF(E230="Every 2 Weeks",'Setup &amp; Assumptions'!$B$7,IF(E230="Every 4 Weeks",'Setup &amp; Assumptions'!$B$8,IF(E230="Monthly",'Setup &amp; Assumptions'!$B$9,IF(E230="Quarterly",'Setup &amp; Assumptions'!$B$10,IF(E230="Custom",F230,0))))))</f>
        <v>0</v>
      </c>
      <c r="U230" s="8" t="n">
        <f aca="false">IF(OR(I230="Canceled",G230=""),0,G230*T230)</f>
        <v>0</v>
      </c>
      <c r="V230" s="8" t="n">
        <f aca="false">U230/12</f>
        <v>0</v>
      </c>
    </row>
    <row r="231" customFormat="false" ht="15" hidden="false" customHeight="false" outlineLevel="0" collapsed="false">
      <c r="A231" s="4"/>
      <c r="B231" s="4"/>
      <c r="C231" s="4"/>
      <c r="D231" s="4"/>
      <c r="E231" s="4"/>
      <c r="F231" s="4"/>
      <c r="G231" s="5"/>
      <c r="H231" s="6"/>
      <c r="I231" s="4"/>
      <c r="J231" s="4"/>
      <c r="K231" s="6"/>
      <c r="L231" s="4"/>
      <c r="M231" s="5"/>
      <c r="N231" s="6"/>
      <c r="O231" s="4"/>
      <c r="P231" s="6"/>
      <c r="Q231" s="6"/>
      <c r="R231" s="6"/>
      <c r="S231" s="4"/>
      <c r="T231" s="7" t="n">
        <f aca="false">IF(E231="Weekly",'Setup &amp; Assumptions'!$B$6,IF(E231="Every 2 Weeks",'Setup &amp; Assumptions'!$B$7,IF(E231="Every 4 Weeks",'Setup &amp; Assumptions'!$B$8,IF(E231="Monthly",'Setup &amp; Assumptions'!$B$9,IF(E231="Quarterly",'Setup &amp; Assumptions'!$B$10,IF(E231="Custom",F231,0))))))</f>
        <v>0</v>
      </c>
      <c r="U231" s="8" t="n">
        <f aca="false">IF(OR(I231="Canceled",G231=""),0,G231*T231)</f>
        <v>0</v>
      </c>
      <c r="V231" s="8" t="n">
        <f aca="false">U231/12</f>
        <v>0</v>
      </c>
    </row>
    <row r="232" customFormat="false" ht="15" hidden="false" customHeight="false" outlineLevel="0" collapsed="false">
      <c r="A232" s="4"/>
      <c r="B232" s="4"/>
      <c r="C232" s="4"/>
      <c r="D232" s="4"/>
      <c r="E232" s="4"/>
      <c r="F232" s="4"/>
      <c r="G232" s="5"/>
      <c r="H232" s="6"/>
      <c r="I232" s="4"/>
      <c r="J232" s="4"/>
      <c r="K232" s="6"/>
      <c r="L232" s="4"/>
      <c r="M232" s="5"/>
      <c r="N232" s="6"/>
      <c r="O232" s="4"/>
      <c r="P232" s="6"/>
      <c r="Q232" s="6"/>
      <c r="R232" s="6"/>
      <c r="S232" s="4"/>
      <c r="T232" s="7" t="n">
        <f aca="false">IF(E232="Weekly",'Setup &amp; Assumptions'!$B$6,IF(E232="Every 2 Weeks",'Setup &amp; Assumptions'!$B$7,IF(E232="Every 4 Weeks",'Setup &amp; Assumptions'!$B$8,IF(E232="Monthly",'Setup &amp; Assumptions'!$B$9,IF(E232="Quarterly",'Setup &amp; Assumptions'!$B$10,IF(E232="Custom",F232,0))))))</f>
        <v>0</v>
      </c>
      <c r="U232" s="8" t="n">
        <f aca="false">IF(OR(I232="Canceled",G232=""),0,G232*T232)</f>
        <v>0</v>
      </c>
      <c r="V232" s="8" t="n">
        <f aca="false">U232/12</f>
        <v>0</v>
      </c>
    </row>
    <row r="233" customFormat="false" ht="15" hidden="false" customHeight="false" outlineLevel="0" collapsed="false">
      <c r="A233" s="4"/>
      <c r="B233" s="4"/>
      <c r="C233" s="4"/>
      <c r="D233" s="4"/>
      <c r="E233" s="4"/>
      <c r="F233" s="4"/>
      <c r="G233" s="5"/>
      <c r="H233" s="6"/>
      <c r="I233" s="4"/>
      <c r="J233" s="4"/>
      <c r="K233" s="6"/>
      <c r="L233" s="4"/>
      <c r="M233" s="5"/>
      <c r="N233" s="6"/>
      <c r="O233" s="4"/>
      <c r="P233" s="6"/>
      <c r="Q233" s="6"/>
      <c r="R233" s="6"/>
      <c r="S233" s="4"/>
      <c r="T233" s="7" t="n">
        <f aca="false">IF(E233="Weekly",'Setup &amp; Assumptions'!$B$6,IF(E233="Every 2 Weeks",'Setup &amp; Assumptions'!$B$7,IF(E233="Every 4 Weeks",'Setup &amp; Assumptions'!$B$8,IF(E233="Monthly",'Setup &amp; Assumptions'!$B$9,IF(E233="Quarterly",'Setup &amp; Assumptions'!$B$10,IF(E233="Custom",F233,0))))))</f>
        <v>0</v>
      </c>
      <c r="U233" s="8" t="n">
        <f aca="false">IF(OR(I233="Canceled",G233=""),0,G233*T233)</f>
        <v>0</v>
      </c>
      <c r="V233" s="8" t="n">
        <f aca="false">U233/12</f>
        <v>0</v>
      </c>
    </row>
    <row r="234" customFormat="false" ht="15" hidden="false" customHeight="false" outlineLevel="0" collapsed="false">
      <c r="A234" s="4"/>
      <c r="B234" s="4"/>
      <c r="C234" s="4"/>
      <c r="D234" s="4"/>
      <c r="E234" s="4"/>
      <c r="F234" s="4"/>
      <c r="G234" s="5"/>
      <c r="H234" s="6"/>
      <c r="I234" s="4"/>
      <c r="J234" s="4"/>
      <c r="K234" s="6"/>
      <c r="L234" s="4"/>
      <c r="M234" s="5"/>
      <c r="N234" s="6"/>
      <c r="O234" s="4"/>
      <c r="P234" s="6"/>
      <c r="Q234" s="6"/>
      <c r="R234" s="6"/>
      <c r="S234" s="4"/>
      <c r="T234" s="7" t="n">
        <f aca="false">IF(E234="Weekly",'Setup &amp; Assumptions'!$B$6,IF(E234="Every 2 Weeks",'Setup &amp; Assumptions'!$B$7,IF(E234="Every 4 Weeks",'Setup &amp; Assumptions'!$B$8,IF(E234="Monthly",'Setup &amp; Assumptions'!$B$9,IF(E234="Quarterly",'Setup &amp; Assumptions'!$B$10,IF(E234="Custom",F234,0))))))</f>
        <v>0</v>
      </c>
      <c r="U234" s="8" t="n">
        <f aca="false">IF(OR(I234="Canceled",G234=""),0,G234*T234)</f>
        <v>0</v>
      </c>
      <c r="V234" s="8" t="n">
        <f aca="false">U234/12</f>
        <v>0</v>
      </c>
    </row>
    <row r="235" customFormat="false" ht="15" hidden="false" customHeight="false" outlineLevel="0" collapsed="false">
      <c r="A235" s="4"/>
      <c r="B235" s="4"/>
      <c r="C235" s="4"/>
      <c r="D235" s="4"/>
      <c r="E235" s="4"/>
      <c r="F235" s="4"/>
      <c r="G235" s="5"/>
      <c r="H235" s="6"/>
      <c r="I235" s="4"/>
      <c r="J235" s="4"/>
      <c r="K235" s="6"/>
      <c r="L235" s="4"/>
      <c r="M235" s="5"/>
      <c r="N235" s="6"/>
      <c r="O235" s="4"/>
      <c r="P235" s="6"/>
      <c r="Q235" s="6"/>
      <c r="R235" s="6"/>
      <c r="S235" s="4"/>
      <c r="T235" s="7" t="n">
        <f aca="false">IF(E235="Weekly",'Setup &amp; Assumptions'!$B$6,IF(E235="Every 2 Weeks",'Setup &amp; Assumptions'!$B$7,IF(E235="Every 4 Weeks",'Setup &amp; Assumptions'!$B$8,IF(E235="Monthly",'Setup &amp; Assumptions'!$B$9,IF(E235="Quarterly",'Setup &amp; Assumptions'!$B$10,IF(E235="Custom",F235,0))))))</f>
        <v>0</v>
      </c>
      <c r="U235" s="8" t="n">
        <f aca="false">IF(OR(I235="Canceled",G235=""),0,G235*T235)</f>
        <v>0</v>
      </c>
      <c r="V235" s="8" t="n">
        <f aca="false">U235/12</f>
        <v>0</v>
      </c>
    </row>
    <row r="236" customFormat="false" ht="15" hidden="false" customHeight="false" outlineLevel="0" collapsed="false">
      <c r="A236" s="4"/>
      <c r="B236" s="4"/>
      <c r="C236" s="4"/>
      <c r="D236" s="4"/>
      <c r="E236" s="4"/>
      <c r="F236" s="4"/>
      <c r="G236" s="5"/>
      <c r="H236" s="6"/>
      <c r="I236" s="4"/>
      <c r="J236" s="4"/>
      <c r="K236" s="6"/>
      <c r="L236" s="4"/>
      <c r="M236" s="5"/>
      <c r="N236" s="6"/>
      <c r="O236" s="4"/>
      <c r="P236" s="6"/>
      <c r="Q236" s="6"/>
      <c r="R236" s="6"/>
      <c r="S236" s="4"/>
      <c r="T236" s="7" t="n">
        <f aca="false">IF(E236="Weekly",'Setup &amp; Assumptions'!$B$6,IF(E236="Every 2 Weeks",'Setup &amp; Assumptions'!$B$7,IF(E236="Every 4 Weeks",'Setup &amp; Assumptions'!$B$8,IF(E236="Monthly",'Setup &amp; Assumptions'!$B$9,IF(E236="Quarterly",'Setup &amp; Assumptions'!$B$10,IF(E236="Custom",F236,0))))))</f>
        <v>0</v>
      </c>
      <c r="U236" s="8" t="n">
        <f aca="false">IF(OR(I236="Canceled",G236=""),0,G236*T236)</f>
        <v>0</v>
      </c>
      <c r="V236" s="8" t="n">
        <f aca="false">U236/12</f>
        <v>0</v>
      </c>
    </row>
    <row r="237" customFormat="false" ht="15" hidden="false" customHeight="false" outlineLevel="0" collapsed="false">
      <c r="A237" s="4"/>
      <c r="B237" s="4"/>
      <c r="C237" s="4"/>
      <c r="D237" s="4"/>
      <c r="E237" s="4"/>
      <c r="F237" s="4"/>
      <c r="G237" s="5"/>
      <c r="H237" s="6"/>
      <c r="I237" s="4"/>
      <c r="J237" s="4"/>
      <c r="K237" s="6"/>
      <c r="L237" s="4"/>
      <c r="M237" s="5"/>
      <c r="N237" s="6"/>
      <c r="O237" s="4"/>
      <c r="P237" s="6"/>
      <c r="Q237" s="6"/>
      <c r="R237" s="6"/>
      <c r="S237" s="4"/>
      <c r="T237" s="7" t="n">
        <f aca="false">IF(E237="Weekly",'Setup &amp; Assumptions'!$B$6,IF(E237="Every 2 Weeks",'Setup &amp; Assumptions'!$B$7,IF(E237="Every 4 Weeks",'Setup &amp; Assumptions'!$B$8,IF(E237="Monthly",'Setup &amp; Assumptions'!$B$9,IF(E237="Quarterly",'Setup &amp; Assumptions'!$B$10,IF(E237="Custom",F237,0))))))</f>
        <v>0</v>
      </c>
      <c r="U237" s="8" t="n">
        <f aca="false">IF(OR(I237="Canceled",G237=""),0,G237*T237)</f>
        <v>0</v>
      </c>
      <c r="V237" s="8" t="n">
        <f aca="false">U237/12</f>
        <v>0</v>
      </c>
    </row>
    <row r="238" customFormat="false" ht="15" hidden="false" customHeight="false" outlineLevel="0" collapsed="false">
      <c r="A238" s="4"/>
      <c r="B238" s="4"/>
      <c r="C238" s="4"/>
      <c r="D238" s="4"/>
      <c r="E238" s="4"/>
      <c r="F238" s="4"/>
      <c r="G238" s="5"/>
      <c r="H238" s="6"/>
      <c r="I238" s="4"/>
      <c r="J238" s="4"/>
      <c r="K238" s="6"/>
      <c r="L238" s="4"/>
      <c r="M238" s="5"/>
      <c r="N238" s="6"/>
      <c r="O238" s="4"/>
      <c r="P238" s="6"/>
      <c r="Q238" s="6"/>
      <c r="R238" s="6"/>
      <c r="S238" s="4"/>
      <c r="T238" s="7" t="n">
        <f aca="false">IF(E238="Weekly",'Setup &amp; Assumptions'!$B$6,IF(E238="Every 2 Weeks",'Setup &amp; Assumptions'!$B$7,IF(E238="Every 4 Weeks",'Setup &amp; Assumptions'!$B$8,IF(E238="Monthly",'Setup &amp; Assumptions'!$B$9,IF(E238="Quarterly",'Setup &amp; Assumptions'!$B$10,IF(E238="Custom",F238,0))))))</f>
        <v>0</v>
      </c>
      <c r="U238" s="8" t="n">
        <f aca="false">IF(OR(I238="Canceled",G238=""),0,G238*T238)</f>
        <v>0</v>
      </c>
      <c r="V238" s="8" t="n">
        <f aca="false">U238/12</f>
        <v>0</v>
      </c>
    </row>
    <row r="239" customFormat="false" ht="15" hidden="false" customHeight="false" outlineLevel="0" collapsed="false">
      <c r="A239" s="4"/>
      <c r="B239" s="4"/>
      <c r="C239" s="4"/>
      <c r="D239" s="4"/>
      <c r="E239" s="4"/>
      <c r="F239" s="4"/>
      <c r="G239" s="5"/>
      <c r="H239" s="6"/>
      <c r="I239" s="4"/>
      <c r="J239" s="4"/>
      <c r="K239" s="6"/>
      <c r="L239" s="4"/>
      <c r="M239" s="5"/>
      <c r="N239" s="6"/>
      <c r="O239" s="4"/>
      <c r="P239" s="6"/>
      <c r="Q239" s="6"/>
      <c r="R239" s="6"/>
      <c r="S239" s="4"/>
      <c r="T239" s="7" t="n">
        <f aca="false">IF(E239="Weekly",'Setup &amp; Assumptions'!$B$6,IF(E239="Every 2 Weeks",'Setup &amp; Assumptions'!$B$7,IF(E239="Every 4 Weeks",'Setup &amp; Assumptions'!$B$8,IF(E239="Monthly",'Setup &amp; Assumptions'!$B$9,IF(E239="Quarterly",'Setup &amp; Assumptions'!$B$10,IF(E239="Custom",F239,0))))))</f>
        <v>0</v>
      </c>
      <c r="U239" s="8" t="n">
        <f aca="false">IF(OR(I239="Canceled",G239=""),0,G239*T239)</f>
        <v>0</v>
      </c>
      <c r="V239" s="8" t="n">
        <f aca="false">U239/12</f>
        <v>0</v>
      </c>
    </row>
    <row r="240" customFormat="false" ht="15" hidden="false" customHeight="false" outlineLevel="0" collapsed="false">
      <c r="A240" s="4"/>
      <c r="B240" s="4"/>
      <c r="C240" s="4"/>
      <c r="D240" s="4"/>
      <c r="E240" s="4"/>
      <c r="F240" s="4"/>
      <c r="G240" s="5"/>
      <c r="H240" s="6"/>
      <c r="I240" s="4"/>
      <c r="J240" s="4"/>
      <c r="K240" s="6"/>
      <c r="L240" s="4"/>
      <c r="M240" s="5"/>
      <c r="N240" s="6"/>
      <c r="O240" s="4"/>
      <c r="P240" s="6"/>
      <c r="Q240" s="6"/>
      <c r="R240" s="6"/>
      <c r="S240" s="4"/>
      <c r="T240" s="7" t="n">
        <f aca="false">IF(E240="Weekly",'Setup &amp; Assumptions'!$B$6,IF(E240="Every 2 Weeks",'Setup &amp; Assumptions'!$B$7,IF(E240="Every 4 Weeks",'Setup &amp; Assumptions'!$B$8,IF(E240="Monthly",'Setup &amp; Assumptions'!$B$9,IF(E240="Quarterly",'Setup &amp; Assumptions'!$B$10,IF(E240="Custom",F240,0))))))</f>
        <v>0</v>
      </c>
      <c r="U240" s="8" t="n">
        <f aca="false">IF(OR(I240="Canceled",G240=""),0,G240*T240)</f>
        <v>0</v>
      </c>
      <c r="V240" s="8" t="n">
        <f aca="false">U240/12</f>
        <v>0</v>
      </c>
    </row>
    <row r="241" customFormat="false" ht="15" hidden="false" customHeight="false" outlineLevel="0" collapsed="false">
      <c r="A241" s="4"/>
      <c r="B241" s="4"/>
      <c r="C241" s="4"/>
      <c r="D241" s="4"/>
      <c r="E241" s="4"/>
      <c r="F241" s="4"/>
      <c r="G241" s="5"/>
      <c r="H241" s="6"/>
      <c r="I241" s="4"/>
      <c r="J241" s="4"/>
      <c r="K241" s="6"/>
      <c r="L241" s="4"/>
      <c r="M241" s="5"/>
      <c r="N241" s="6"/>
      <c r="O241" s="4"/>
      <c r="P241" s="6"/>
      <c r="Q241" s="6"/>
      <c r="R241" s="6"/>
      <c r="S241" s="4"/>
      <c r="T241" s="7" t="n">
        <f aca="false">IF(E241="Weekly",'Setup &amp; Assumptions'!$B$6,IF(E241="Every 2 Weeks",'Setup &amp; Assumptions'!$B$7,IF(E241="Every 4 Weeks",'Setup &amp; Assumptions'!$B$8,IF(E241="Monthly",'Setup &amp; Assumptions'!$B$9,IF(E241="Quarterly",'Setup &amp; Assumptions'!$B$10,IF(E241="Custom",F241,0))))))</f>
        <v>0</v>
      </c>
      <c r="U241" s="8" t="n">
        <f aca="false">IF(OR(I241="Canceled",G241=""),0,G241*T241)</f>
        <v>0</v>
      </c>
      <c r="V241" s="8" t="n">
        <f aca="false">U241/12</f>
        <v>0</v>
      </c>
    </row>
    <row r="242" customFormat="false" ht="15" hidden="false" customHeight="false" outlineLevel="0" collapsed="false">
      <c r="A242" s="4"/>
      <c r="B242" s="4"/>
      <c r="C242" s="4"/>
      <c r="D242" s="4"/>
      <c r="E242" s="4"/>
      <c r="F242" s="4"/>
      <c r="G242" s="5"/>
      <c r="H242" s="6"/>
      <c r="I242" s="4"/>
      <c r="J242" s="4"/>
      <c r="K242" s="6"/>
      <c r="L242" s="4"/>
      <c r="M242" s="5"/>
      <c r="N242" s="6"/>
      <c r="O242" s="4"/>
      <c r="P242" s="6"/>
      <c r="Q242" s="6"/>
      <c r="R242" s="6"/>
      <c r="S242" s="4"/>
      <c r="T242" s="7" t="n">
        <f aca="false">IF(E242="Weekly",'Setup &amp; Assumptions'!$B$6,IF(E242="Every 2 Weeks",'Setup &amp; Assumptions'!$B$7,IF(E242="Every 4 Weeks",'Setup &amp; Assumptions'!$B$8,IF(E242="Monthly",'Setup &amp; Assumptions'!$B$9,IF(E242="Quarterly",'Setup &amp; Assumptions'!$B$10,IF(E242="Custom",F242,0))))))</f>
        <v>0</v>
      </c>
      <c r="U242" s="8" t="n">
        <f aca="false">IF(OR(I242="Canceled",G242=""),0,G242*T242)</f>
        <v>0</v>
      </c>
      <c r="V242" s="8" t="n">
        <f aca="false">U242/12</f>
        <v>0</v>
      </c>
    </row>
    <row r="243" customFormat="false" ht="15" hidden="false" customHeight="false" outlineLevel="0" collapsed="false">
      <c r="A243" s="4"/>
      <c r="B243" s="4"/>
      <c r="C243" s="4"/>
      <c r="D243" s="4"/>
      <c r="E243" s="4"/>
      <c r="F243" s="4"/>
      <c r="G243" s="5"/>
      <c r="H243" s="6"/>
      <c r="I243" s="4"/>
      <c r="J243" s="4"/>
      <c r="K243" s="6"/>
      <c r="L243" s="4"/>
      <c r="M243" s="5"/>
      <c r="N243" s="6"/>
      <c r="O243" s="4"/>
      <c r="P243" s="6"/>
      <c r="Q243" s="6"/>
      <c r="R243" s="6"/>
      <c r="S243" s="4"/>
      <c r="T243" s="7" t="n">
        <f aca="false">IF(E243="Weekly",'Setup &amp; Assumptions'!$B$6,IF(E243="Every 2 Weeks",'Setup &amp; Assumptions'!$B$7,IF(E243="Every 4 Weeks",'Setup &amp; Assumptions'!$B$8,IF(E243="Monthly",'Setup &amp; Assumptions'!$B$9,IF(E243="Quarterly",'Setup &amp; Assumptions'!$B$10,IF(E243="Custom",F243,0))))))</f>
        <v>0</v>
      </c>
      <c r="U243" s="8" t="n">
        <f aca="false">IF(OR(I243="Canceled",G243=""),0,G243*T243)</f>
        <v>0</v>
      </c>
      <c r="V243" s="8" t="n">
        <f aca="false">U243/12</f>
        <v>0</v>
      </c>
    </row>
    <row r="244" customFormat="false" ht="15" hidden="false" customHeight="false" outlineLevel="0" collapsed="false">
      <c r="A244" s="4"/>
      <c r="B244" s="4"/>
      <c r="C244" s="4"/>
      <c r="D244" s="4"/>
      <c r="E244" s="4"/>
      <c r="F244" s="4"/>
      <c r="G244" s="5"/>
      <c r="H244" s="6"/>
      <c r="I244" s="4"/>
      <c r="J244" s="4"/>
      <c r="K244" s="6"/>
      <c r="L244" s="4"/>
      <c r="M244" s="5"/>
      <c r="N244" s="6"/>
      <c r="O244" s="4"/>
      <c r="P244" s="6"/>
      <c r="Q244" s="6"/>
      <c r="R244" s="6"/>
      <c r="S244" s="4"/>
      <c r="T244" s="7" t="n">
        <f aca="false">IF(E244="Weekly",'Setup &amp; Assumptions'!$B$6,IF(E244="Every 2 Weeks",'Setup &amp; Assumptions'!$B$7,IF(E244="Every 4 Weeks",'Setup &amp; Assumptions'!$B$8,IF(E244="Monthly",'Setup &amp; Assumptions'!$B$9,IF(E244="Quarterly",'Setup &amp; Assumptions'!$B$10,IF(E244="Custom",F244,0))))))</f>
        <v>0</v>
      </c>
      <c r="U244" s="8" t="n">
        <f aca="false">IF(OR(I244="Canceled",G244=""),0,G244*T244)</f>
        <v>0</v>
      </c>
      <c r="V244" s="8" t="n">
        <f aca="false">U244/12</f>
        <v>0</v>
      </c>
    </row>
    <row r="245" customFormat="false" ht="15" hidden="false" customHeight="false" outlineLevel="0" collapsed="false">
      <c r="A245" s="4"/>
      <c r="B245" s="4"/>
      <c r="C245" s="4"/>
      <c r="D245" s="4"/>
      <c r="E245" s="4"/>
      <c r="F245" s="4"/>
      <c r="G245" s="5"/>
      <c r="H245" s="6"/>
      <c r="I245" s="4"/>
      <c r="J245" s="4"/>
      <c r="K245" s="6"/>
      <c r="L245" s="4"/>
      <c r="M245" s="5"/>
      <c r="N245" s="6"/>
      <c r="O245" s="4"/>
      <c r="P245" s="6"/>
      <c r="Q245" s="6"/>
      <c r="R245" s="6"/>
      <c r="S245" s="4"/>
      <c r="T245" s="7" t="n">
        <f aca="false">IF(E245="Weekly",'Setup &amp; Assumptions'!$B$6,IF(E245="Every 2 Weeks",'Setup &amp; Assumptions'!$B$7,IF(E245="Every 4 Weeks",'Setup &amp; Assumptions'!$B$8,IF(E245="Monthly",'Setup &amp; Assumptions'!$B$9,IF(E245="Quarterly",'Setup &amp; Assumptions'!$B$10,IF(E245="Custom",F245,0))))))</f>
        <v>0</v>
      </c>
      <c r="U245" s="8" t="n">
        <f aca="false">IF(OR(I245="Canceled",G245=""),0,G245*T245)</f>
        <v>0</v>
      </c>
      <c r="V245" s="8" t="n">
        <f aca="false">U245/12</f>
        <v>0</v>
      </c>
    </row>
    <row r="246" customFormat="false" ht="15" hidden="false" customHeight="false" outlineLevel="0" collapsed="false">
      <c r="A246" s="4"/>
      <c r="B246" s="4"/>
      <c r="C246" s="4"/>
      <c r="D246" s="4"/>
      <c r="E246" s="4"/>
      <c r="F246" s="4"/>
      <c r="G246" s="5"/>
      <c r="H246" s="6"/>
      <c r="I246" s="4"/>
      <c r="J246" s="4"/>
      <c r="K246" s="6"/>
      <c r="L246" s="4"/>
      <c r="M246" s="5"/>
      <c r="N246" s="6"/>
      <c r="O246" s="4"/>
      <c r="P246" s="6"/>
      <c r="Q246" s="6"/>
      <c r="R246" s="6"/>
      <c r="S246" s="4"/>
      <c r="T246" s="7" t="n">
        <f aca="false">IF(E246="Weekly",'Setup &amp; Assumptions'!$B$6,IF(E246="Every 2 Weeks",'Setup &amp; Assumptions'!$B$7,IF(E246="Every 4 Weeks",'Setup &amp; Assumptions'!$B$8,IF(E246="Monthly",'Setup &amp; Assumptions'!$B$9,IF(E246="Quarterly",'Setup &amp; Assumptions'!$B$10,IF(E246="Custom",F246,0))))))</f>
        <v>0</v>
      </c>
      <c r="U246" s="8" t="n">
        <f aca="false">IF(OR(I246="Canceled",G246=""),0,G246*T246)</f>
        <v>0</v>
      </c>
      <c r="V246" s="8" t="n">
        <f aca="false">U246/12</f>
        <v>0</v>
      </c>
    </row>
    <row r="247" customFormat="false" ht="15" hidden="false" customHeight="false" outlineLevel="0" collapsed="false">
      <c r="A247" s="4"/>
      <c r="B247" s="4"/>
      <c r="C247" s="4"/>
      <c r="D247" s="4"/>
      <c r="E247" s="4"/>
      <c r="F247" s="4"/>
      <c r="G247" s="5"/>
      <c r="H247" s="6"/>
      <c r="I247" s="4"/>
      <c r="J247" s="4"/>
      <c r="K247" s="6"/>
      <c r="L247" s="4"/>
      <c r="M247" s="5"/>
      <c r="N247" s="6"/>
      <c r="O247" s="4"/>
      <c r="P247" s="6"/>
      <c r="Q247" s="6"/>
      <c r="R247" s="6"/>
      <c r="S247" s="4"/>
      <c r="T247" s="7" t="n">
        <f aca="false">IF(E247="Weekly",'Setup &amp; Assumptions'!$B$6,IF(E247="Every 2 Weeks",'Setup &amp; Assumptions'!$B$7,IF(E247="Every 4 Weeks",'Setup &amp; Assumptions'!$B$8,IF(E247="Monthly",'Setup &amp; Assumptions'!$B$9,IF(E247="Quarterly",'Setup &amp; Assumptions'!$B$10,IF(E247="Custom",F247,0))))))</f>
        <v>0</v>
      </c>
      <c r="U247" s="8" t="n">
        <f aca="false">IF(OR(I247="Canceled",G247=""),0,G247*T247)</f>
        <v>0</v>
      </c>
      <c r="V247" s="8" t="n">
        <f aca="false">U247/12</f>
        <v>0</v>
      </c>
    </row>
    <row r="248" customFormat="false" ht="15" hidden="false" customHeight="false" outlineLevel="0" collapsed="false">
      <c r="A248" s="4"/>
      <c r="B248" s="4"/>
      <c r="C248" s="4"/>
      <c r="D248" s="4"/>
      <c r="E248" s="4"/>
      <c r="F248" s="4"/>
      <c r="G248" s="5"/>
      <c r="H248" s="6"/>
      <c r="I248" s="4"/>
      <c r="J248" s="4"/>
      <c r="K248" s="6"/>
      <c r="L248" s="4"/>
      <c r="M248" s="5"/>
      <c r="N248" s="6"/>
      <c r="O248" s="4"/>
      <c r="P248" s="6"/>
      <c r="Q248" s="6"/>
      <c r="R248" s="6"/>
      <c r="S248" s="4"/>
      <c r="T248" s="7" t="n">
        <f aca="false">IF(E248="Weekly",'Setup &amp; Assumptions'!$B$6,IF(E248="Every 2 Weeks",'Setup &amp; Assumptions'!$B$7,IF(E248="Every 4 Weeks",'Setup &amp; Assumptions'!$B$8,IF(E248="Monthly",'Setup &amp; Assumptions'!$B$9,IF(E248="Quarterly",'Setup &amp; Assumptions'!$B$10,IF(E248="Custom",F248,0))))))</f>
        <v>0</v>
      </c>
      <c r="U248" s="8" t="n">
        <f aca="false">IF(OR(I248="Canceled",G248=""),0,G248*T248)</f>
        <v>0</v>
      </c>
      <c r="V248" s="8" t="n">
        <f aca="false">U248/12</f>
        <v>0</v>
      </c>
    </row>
    <row r="249" customFormat="false" ht="15" hidden="false" customHeight="false" outlineLevel="0" collapsed="false">
      <c r="A249" s="4"/>
      <c r="B249" s="4"/>
      <c r="C249" s="4"/>
      <c r="D249" s="4"/>
      <c r="E249" s="4"/>
      <c r="F249" s="4"/>
      <c r="G249" s="5"/>
      <c r="H249" s="6"/>
      <c r="I249" s="4"/>
      <c r="J249" s="4"/>
      <c r="K249" s="6"/>
      <c r="L249" s="4"/>
      <c r="M249" s="5"/>
      <c r="N249" s="6"/>
      <c r="O249" s="4"/>
      <c r="P249" s="6"/>
      <c r="Q249" s="6"/>
      <c r="R249" s="6"/>
      <c r="S249" s="4"/>
      <c r="T249" s="7" t="n">
        <f aca="false">IF(E249="Weekly",'Setup &amp; Assumptions'!$B$6,IF(E249="Every 2 Weeks",'Setup &amp; Assumptions'!$B$7,IF(E249="Every 4 Weeks",'Setup &amp; Assumptions'!$B$8,IF(E249="Monthly",'Setup &amp; Assumptions'!$B$9,IF(E249="Quarterly",'Setup &amp; Assumptions'!$B$10,IF(E249="Custom",F249,0))))))</f>
        <v>0</v>
      </c>
      <c r="U249" s="8" t="n">
        <f aca="false">IF(OR(I249="Canceled",G249=""),0,G249*T249)</f>
        <v>0</v>
      </c>
      <c r="V249" s="8" t="n">
        <f aca="false">U249/12</f>
        <v>0</v>
      </c>
    </row>
    <row r="250" customFormat="false" ht="15" hidden="false" customHeight="false" outlineLevel="0" collapsed="false">
      <c r="A250" s="4"/>
      <c r="B250" s="4"/>
      <c r="C250" s="4"/>
      <c r="D250" s="4"/>
      <c r="E250" s="4"/>
      <c r="F250" s="4"/>
      <c r="G250" s="5"/>
      <c r="H250" s="6"/>
      <c r="I250" s="4"/>
      <c r="J250" s="4"/>
      <c r="K250" s="6"/>
      <c r="L250" s="4"/>
      <c r="M250" s="5"/>
      <c r="N250" s="6"/>
      <c r="O250" s="4"/>
      <c r="P250" s="6"/>
      <c r="Q250" s="6"/>
      <c r="R250" s="6"/>
      <c r="S250" s="4"/>
      <c r="T250" s="7" t="n">
        <f aca="false">IF(E250="Weekly",'Setup &amp; Assumptions'!$B$6,IF(E250="Every 2 Weeks",'Setup &amp; Assumptions'!$B$7,IF(E250="Every 4 Weeks",'Setup &amp; Assumptions'!$B$8,IF(E250="Monthly",'Setup &amp; Assumptions'!$B$9,IF(E250="Quarterly",'Setup &amp; Assumptions'!$B$10,IF(E250="Custom",F250,0))))))</f>
        <v>0</v>
      </c>
      <c r="U250" s="8" t="n">
        <f aca="false">IF(OR(I250="Canceled",G250=""),0,G250*T250)</f>
        <v>0</v>
      </c>
      <c r="V250" s="8" t="n">
        <f aca="false">U250/12</f>
        <v>0</v>
      </c>
    </row>
    <row r="251" customFormat="false" ht="15" hidden="false" customHeight="false" outlineLevel="0" collapsed="false">
      <c r="A251" s="4"/>
      <c r="B251" s="4"/>
      <c r="C251" s="4"/>
      <c r="D251" s="4"/>
      <c r="E251" s="4"/>
      <c r="F251" s="4"/>
      <c r="G251" s="5"/>
      <c r="H251" s="6"/>
      <c r="I251" s="4"/>
      <c r="J251" s="4"/>
      <c r="K251" s="6"/>
      <c r="L251" s="4"/>
      <c r="M251" s="5"/>
      <c r="N251" s="6"/>
      <c r="O251" s="4"/>
      <c r="P251" s="6"/>
      <c r="Q251" s="6"/>
      <c r="R251" s="6"/>
      <c r="S251" s="4"/>
      <c r="T251" s="7" t="n">
        <f aca="false">IF(E251="Weekly",'Setup &amp; Assumptions'!$B$6,IF(E251="Every 2 Weeks",'Setup &amp; Assumptions'!$B$7,IF(E251="Every 4 Weeks",'Setup &amp; Assumptions'!$B$8,IF(E251="Monthly",'Setup &amp; Assumptions'!$B$9,IF(E251="Quarterly",'Setup &amp; Assumptions'!$B$10,IF(E251="Custom",F251,0))))))</f>
        <v>0</v>
      </c>
      <c r="U251" s="8" t="n">
        <f aca="false">IF(OR(I251="Canceled",G251=""),0,G251*T251)</f>
        <v>0</v>
      </c>
      <c r="V251" s="8" t="n">
        <f aca="false">U251/12</f>
        <v>0</v>
      </c>
    </row>
    <row r="252" customFormat="false" ht="15" hidden="false" customHeight="false" outlineLevel="0" collapsed="false">
      <c r="A252" s="4"/>
      <c r="B252" s="4"/>
      <c r="C252" s="4"/>
      <c r="D252" s="4"/>
      <c r="E252" s="4"/>
      <c r="F252" s="4"/>
      <c r="G252" s="5"/>
      <c r="H252" s="6"/>
      <c r="I252" s="4"/>
      <c r="J252" s="4"/>
      <c r="K252" s="6"/>
      <c r="L252" s="4"/>
      <c r="M252" s="5"/>
      <c r="N252" s="6"/>
      <c r="O252" s="4"/>
      <c r="P252" s="6"/>
      <c r="Q252" s="6"/>
      <c r="R252" s="6"/>
      <c r="S252" s="4"/>
      <c r="T252" s="7" t="n">
        <f aca="false">IF(E252="Weekly",'Setup &amp; Assumptions'!$B$6,IF(E252="Every 2 Weeks",'Setup &amp; Assumptions'!$B$7,IF(E252="Every 4 Weeks",'Setup &amp; Assumptions'!$B$8,IF(E252="Monthly",'Setup &amp; Assumptions'!$B$9,IF(E252="Quarterly",'Setup &amp; Assumptions'!$B$10,IF(E252="Custom",F252,0))))))</f>
        <v>0</v>
      </c>
      <c r="U252" s="8" t="n">
        <f aca="false">IF(OR(I252="Canceled",G252=""),0,G252*T252)</f>
        <v>0</v>
      </c>
      <c r="V252" s="8" t="n">
        <f aca="false">U252/12</f>
        <v>0</v>
      </c>
    </row>
    <row r="253" customFormat="false" ht="15" hidden="false" customHeight="false" outlineLevel="0" collapsed="false">
      <c r="A253" s="4"/>
      <c r="B253" s="4"/>
      <c r="C253" s="4"/>
      <c r="D253" s="4"/>
      <c r="E253" s="4"/>
      <c r="F253" s="4"/>
      <c r="G253" s="5"/>
      <c r="H253" s="6"/>
      <c r="I253" s="4"/>
      <c r="J253" s="4"/>
      <c r="K253" s="6"/>
      <c r="L253" s="4"/>
      <c r="M253" s="5"/>
      <c r="N253" s="6"/>
      <c r="O253" s="4"/>
      <c r="P253" s="6"/>
      <c r="Q253" s="6"/>
      <c r="R253" s="6"/>
      <c r="S253" s="4"/>
      <c r="T253" s="7" t="n">
        <f aca="false">IF(E253="Weekly",'Setup &amp; Assumptions'!$B$6,IF(E253="Every 2 Weeks",'Setup &amp; Assumptions'!$B$7,IF(E253="Every 4 Weeks",'Setup &amp; Assumptions'!$B$8,IF(E253="Monthly",'Setup &amp; Assumptions'!$B$9,IF(E253="Quarterly",'Setup &amp; Assumptions'!$B$10,IF(E253="Custom",F253,0))))))</f>
        <v>0</v>
      </c>
      <c r="U253" s="8" t="n">
        <f aca="false">IF(OR(I253="Canceled",G253=""),0,G253*T253)</f>
        <v>0</v>
      </c>
      <c r="V253" s="8" t="n">
        <f aca="false">U253/12</f>
        <v>0</v>
      </c>
    </row>
    <row r="254" customFormat="false" ht="15" hidden="false" customHeight="false" outlineLevel="0" collapsed="false">
      <c r="A254" s="4"/>
      <c r="B254" s="4"/>
      <c r="C254" s="4"/>
      <c r="D254" s="4"/>
      <c r="E254" s="4"/>
      <c r="F254" s="4"/>
      <c r="G254" s="5"/>
      <c r="H254" s="6"/>
      <c r="I254" s="4"/>
      <c r="J254" s="4"/>
      <c r="K254" s="6"/>
      <c r="L254" s="4"/>
      <c r="M254" s="5"/>
      <c r="N254" s="6"/>
      <c r="O254" s="4"/>
      <c r="P254" s="6"/>
      <c r="Q254" s="6"/>
      <c r="R254" s="6"/>
      <c r="S254" s="4"/>
      <c r="T254" s="7" t="n">
        <f aca="false">IF(E254="Weekly",'Setup &amp; Assumptions'!$B$6,IF(E254="Every 2 Weeks",'Setup &amp; Assumptions'!$B$7,IF(E254="Every 4 Weeks",'Setup &amp; Assumptions'!$B$8,IF(E254="Monthly",'Setup &amp; Assumptions'!$B$9,IF(E254="Quarterly",'Setup &amp; Assumptions'!$B$10,IF(E254="Custom",F254,0))))))</f>
        <v>0</v>
      </c>
      <c r="U254" s="8" t="n">
        <f aca="false">IF(OR(I254="Canceled",G254=""),0,G254*T254)</f>
        <v>0</v>
      </c>
      <c r="V254" s="8" t="n">
        <f aca="false">U254/12</f>
        <v>0</v>
      </c>
    </row>
    <row r="255" customFormat="false" ht="15" hidden="false" customHeight="false" outlineLevel="0" collapsed="false">
      <c r="A255" s="4"/>
      <c r="B255" s="4"/>
      <c r="C255" s="4"/>
      <c r="D255" s="4"/>
      <c r="E255" s="4"/>
      <c r="F255" s="4"/>
      <c r="G255" s="5"/>
      <c r="H255" s="6"/>
      <c r="I255" s="4"/>
      <c r="J255" s="4"/>
      <c r="K255" s="6"/>
      <c r="L255" s="4"/>
      <c r="M255" s="5"/>
      <c r="N255" s="6"/>
      <c r="O255" s="4"/>
      <c r="P255" s="6"/>
      <c r="Q255" s="6"/>
      <c r="R255" s="6"/>
      <c r="S255" s="4"/>
      <c r="T255" s="7" t="n">
        <f aca="false">IF(E255="Weekly",'Setup &amp; Assumptions'!$B$6,IF(E255="Every 2 Weeks",'Setup &amp; Assumptions'!$B$7,IF(E255="Every 4 Weeks",'Setup &amp; Assumptions'!$B$8,IF(E255="Monthly",'Setup &amp; Assumptions'!$B$9,IF(E255="Quarterly",'Setup &amp; Assumptions'!$B$10,IF(E255="Custom",F255,0))))))</f>
        <v>0</v>
      </c>
      <c r="U255" s="8" t="n">
        <f aca="false">IF(OR(I255="Canceled",G255=""),0,G255*T255)</f>
        <v>0</v>
      </c>
      <c r="V255" s="8" t="n">
        <f aca="false">U255/12</f>
        <v>0</v>
      </c>
    </row>
    <row r="256" customFormat="false" ht="15" hidden="false" customHeight="false" outlineLevel="0" collapsed="false">
      <c r="A256" s="4"/>
      <c r="B256" s="4"/>
      <c r="C256" s="4"/>
      <c r="D256" s="4"/>
      <c r="E256" s="4"/>
      <c r="F256" s="4"/>
      <c r="G256" s="5"/>
      <c r="H256" s="6"/>
      <c r="I256" s="4"/>
      <c r="J256" s="4"/>
      <c r="K256" s="6"/>
      <c r="L256" s="4"/>
      <c r="M256" s="5"/>
      <c r="N256" s="6"/>
      <c r="O256" s="4"/>
      <c r="P256" s="6"/>
      <c r="Q256" s="6"/>
      <c r="R256" s="6"/>
      <c r="S256" s="4"/>
      <c r="T256" s="7" t="n">
        <f aca="false">IF(E256="Weekly",'Setup &amp; Assumptions'!$B$6,IF(E256="Every 2 Weeks",'Setup &amp; Assumptions'!$B$7,IF(E256="Every 4 Weeks",'Setup &amp; Assumptions'!$B$8,IF(E256="Monthly",'Setup &amp; Assumptions'!$B$9,IF(E256="Quarterly",'Setup &amp; Assumptions'!$B$10,IF(E256="Custom",F256,0))))))</f>
        <v>0</v>
      </c>
      <c r="U256" s="8" t="n">
        <f aca="false">IF(OR(I256="Canceled",G256=""),0,G256*T256)</f>
        <v>0</v>
      </c>
      <c r="V256" s="8" t="n">
        <f aca="false">U256/12</f>
        <v>0</v>
      </c>
    </row>
    <row r="257" customFormat="false" ht="15" hidden="false" customHeight="false" outlineLevel="0" collapsed="false">
      <c r="A257" s="4"/>
      <c r="B257" s="4"/>
      <c r="C257" s="4"/>
      <c r="D257" s="4"/>
      <c r="E257" s="4"/>
      <c r="F257" s="4"/>
      <c r="G257" s="5"/>
      <c r="H257" s="6"/>
      <c r="I257" s="4"/>
      <c r="J257" s="4"/>
      <c r="K257" s="6"/>
      <c r="L257" s="4"/>
      <c r="M257" s="5"/>
      <c r="N257" s="6"/>
      <c r="O257" s="4"/>
      <c r="P257" s="6"/>
      <c r="Q257" s="6"/>
      <c r="R257" s="6"/>
      <c r="S257" s="4"/>
      <c r="T257" s="7" t="n">
        <f aca="false">IF(E257="Weekly",'Setup &amp; Assumptions'!$B$6,IF(E257="Every 2 Weeks",'Setup &amp; Assumptions'!$B$7,IF(E257="Every 4 Weeks",'Setup &amp; Assumptions'!$B$8,IF(E257="Monthly",'Setup &amp; Assumptions'!$B$9,IF(E257="Quarterly",'Setup &amp; Assumptions'!$B$10,IF(E257="Custom",F257,0))))))</f>
        <v>0</v>
      </c>
      <c r="U257" s="8" t="n">
        <f aca="false">IF(OR(I257="Canceled",G257=""),0,G257*T257)</f>
        <v>0</v>
      </c>
      <c r="V257" s="8" t="n">
        <f aca="false">U257/12</f>
        <v>0</v>
      </c>
    </row>
    <row r="258" customFormat="false" ht="15" hidden="false" customHeight="false" outlineLevel="0" collapsed="false">
      <c r="A258" s="4"/>
      <c r="B258" s="4"/>
      <c r="C258" s="4"/>
      <c r="D258" s="4"/>
      <c r="E258" s="4"/>
      <c r="F258" s="4"/>
      <c r="G258" s="5"/>
      <c r="H258" s="6"/>
      <c r="I258" s="4"/>
      <c r="J258" s="4"/>
      <c r="K258" s="6"/>
      <c r="L258" s="4"/>
      <c r="M258" s="5"/>
      <c r="N258" s="6"/>
      <c r="O258" s="4"/>
      <c r="P258" s="6"/>
      <c r="Q258" s="6"/>
      <c r="R258" s="6"/>
      <c r="S258" s="4"/>
      <c r="T258" s="7" t="n">
        <f aca="false">IF(E258="Weekly",'Setup &amp; Assumptions'!$B$6,IF(E258="Every 2 Weeks",'Setup &amp; Assumptions'!$B$7,IF(E258="Every 4 Weeks",'Setup &amp; Assumptions'!$B$8,IF(E258="Monthly",'Setup &amp; Assumptions'!$B$9,IF(E258="Quarterly",'Setup &amp; Assumptions'!$B$10,IF(E258="Custom",F258,0))))))</f>
        <v>0</v>
      </c>
      <c r="U258" s="8" t="n">
        <f aca="false">IF(OR(I258="Canceled",G258=""),0,G258*T258)</f>
        <v>0</v>
      </c>
      <c r="V258" s="8" t="n">
        <f aca="false">U258/12</f>
        <v>0</v>
      </c>
    </row>
    <row r="259" customFormat="false" ht="15" hidden="false" customHeight="false" outlineLevel="0" collapsed="false">
      <c r="A259" s="4"/>
      <c r="B259" s="4"/>
      <c r="C259" s="4"/>
      <c r="D259" s="4"/>
      <c r="E259" s="4"/>
      <c r="F259" s="4"/>
      <c r="G259" s="5"/>
      <c r="H259" s="6"/>
      <c r="I259" s="4"/>
      <c r="J259" s="4"/>
      <c r="K259" s="6"/>
      <c r="L259" s="4"/>
      <c r="M259" s="5"/>
      <c r="N259" s="6"/>
      <c r="O259" s="4"/>
      <c r="P259" s="6"/>
      <c r="Q259" s="6"/>
      <c r="R259" s="6"/>
      <c r="S259" s="4"/>
      <c r="T259" s="7" t="n">
        <f aca="false">IF(E259="Weekly",'Setup &amp; Assumptions'!$B$6,IF(E259="Every 2 Weeks",'Setup &amp; Assumptions'!$B$7,IF(E259="Every 4 Weeks",'Setup &amp; Assumptions'!$B$8,IF(E259="Monthly",'Setup &amp; Assumptions'!$B$9,IF(E259="Quarterly",'Setup &amp; Assumptions'!$B$10,IF(E259="Custom",F259,0))))))</f>
        <v>0</v>
      </c>
      <c r="U259" s="8" t="n">
        <f aca="false">IF(OR(I259="Canceled",G259=""),0,G259*T259)</f>
        <v>0</v>
      </c>
      <c r="V259" s="8" t="n">
        <f aca="false">U259/12</f>
        <v>0</v>
      </c>
    </row>
    <row r="260" customFormat="false" ht="15" hidden="false" customHeight="false" outlineLevel="0" collapsed="false">
      <c r="A260" s="4"/>
      <c r="B260" s="4"/>
      <c r="C260" s="4"/>
      <c r="D260" s="4"/>
      <c r="E260" s="4"/>
      <c r="F260" s="4"/>
      <c r="G260" s="5"/>
      <c r="H260" s="6"/>
      <c r="I260" s="4"/>
      <c r="J260" s="4"/>
      <c r="K260" s="6"/>
      <c r="L260" s="4"/>
      <c r="M260" s="5"/>
      <c r="N260" s="6"/>
      <c r="O260" s="4"/>
      <c r="P260" s="6"/>
      <c r="Q260" s="6"/>
      <c r="R260" s="6"/>
      <c r="S260" s="4"/>
      <c r="T260" s="7" t="n">
        <f aca="false">IF(E260="Weekly",'Setup &amp; Assumptions'!$B$6,IF(E260="Every 2 Weeks",'Setup &amp; Assumptions'!$B$7,IF(E260="Every 4 Weeks",'Setup &amp; Assumptions'!$B$8,IF(E260="Monthly",'Setup &amp; Assumptions'!$B$9,IF(E260="Quarterly",'Setup &amp; Assumptions'!$B$10,IF(E260="Custom",F260,0))))))</f>
        <v>0</v>
      </c>
      <c r="U260" s="8" t="n">
        <f aca="false">IF(OR(I260="Canceled",G260=""),0,G260*T260)</f>
        <v>0</v>
      </c>
      <c r="V260" s="8" t="n">
        <f aca="false">U260/12</f>
        <v>0</v>
      </c>
    </row>
    <row r="261" customFormat="false" ht="15" hidden="false" customHeight="false" outlineLevel="0" collapsed="false">
      <c r="A261" s="4"/>
      <c r="B261" s="4"/>
      <c r="C261" s="4"/>
      <c r="D261" s="4"/>
      <c r="E261" s="4"/>
      <c r="F261" s="4"/>
      <c r="G261" s="5"/>
      <c r="H261" s="6"/>
      <c r="I261" s="4"/>
      <c r="J261" s="4"/>
      <c r="K261" s="6"/>
      <c r="L261" s="4"/>
      <c r="M261" s="5"/>
      <c r="N261" s="6"/>
      <c r="O261" s="4"/>
      <c r="P261" s="6"/>
      <c r="Q261" s="6"/>
      <c r="R261" s="6"/>
      <c r="S261" s="4"/>
      <c r="T261" s="7" t="n">
        <f aca="false">IF(E261="Weekly",'Setup &amp; Assumptions'!$B$6,IF(E261="Every 2 Weeks",'Setup &amp; Assumptions'!$B$7,IF(E261="Every 4 Weeks",'Setup &amp; Assumptions'!$B$8,IF(E261="Monthly",'Setup &amp; Assumptions'!$B$9,IF(E261="Quarterly",'Setup &amp; Assumptions'!$B$10,IF(E261="Custom",F261,0))))))</f>
        <v>0</v>
      </c>
      <c r="U261" s="8" t="n">
        <f aca="false">IF(OR(I261="Canceled",G261=""),0,G261*T261)</f>
        <v>0</v>
      </c>
      <c r="V261" s="8" t="n">
        <f aca="false">U261/12</f>
        <v>0</v>
      </c>
    </row>
    <row r="262" customFormat="false" ht="15" hidden="false" customHeight="false" outlineLevel="0" collapsed="false">
      <c r="A262" s="4"/>
      <c r="B262" s="4"/>
      <c r="C262" s="4"/>
      <c r="D262" s="4"/>
      <c r="E262" s="4"/>
      <c r="F262" s="4"/>
      <c r="G262" s="5"/>
      <c r="H262" s="6"/>
      <c r="I262" s="4"/>
      <c r="J262" s="4"/>
      <c r="K262" s="6"/>
      <c r="L262" s="4"/>
      <c r="M262" s="5"/>
      <c r="N262" s="6"/>
      <c r="O262" s="4"/>
      <c r="P262" s="6"/>
      <c r="Q262" s="6"/>
      <c r="R262" s="6"/>
      <c r="S262" s="4"/>
      <c r="T262" s="7" t="n">
        <f aca="false">IF(E262="Weekly",'Setup &amp; Assumptions'!$B$6,IF(E262="Every 2 Weeks",'Setup &amp; Assumptions'!$B$7,IF(E262="Every 4 Weeks",'Setup &amp; Assumptions'!$B$8,IF(E262="Monthly",'Setup &amp; Assumptions'!$B$9,IF(E262="Quarterly",'Setup &amp; Assumptions'!$B$10,IF(E262="Custom",F262,0))))))</f>
        <v>0</v>
      </c>
      <c r="U262" s="8" t="n">
        <f aca="false">IF(OR(I262="Canceled",G262=""),0,G262*T262)</f>
        <v>0</v>
      </c>
      <c r="V262" s="8" t="n">
        <f aca="false">U262/12</f>
        <v>0</v>
      </c>
    </row>
    <row r="263" customFormat="false" ht="15" hidden="false" customHeight="false" outlineLevel="0" collapsed="false">
      <c r="A263" s="4"/>
      <c r="B263" s="4"/>
      <c r="C263" s="4"/>
      <c r="D263" s="4"/>
      <c r="E263" s="4"/>
      <c r="F263" s="4"/>
      <c r="G263" s="5"/>
      <c r="H263" s="6"/>
      <c r="I263" s="4"/>
      <c r="J263" s="4"/>
      <c r="K263" s="6"/>
      <c r="L263" s="4"/>
      <c r="M263" s="5"/>
      <c r="N263" s="6"/>
      <c r="O263" s="4"/>
      <c r="P263" s="6"/>
      <c r="Q263" s="6"/>
      <c r="R263" s="6"/>
      <c r="S263" s="4"/>
      <c r="T263" s="7" t="n">
        <f aca="false">IF(E263="Weekly",'Setup &amp; Assumptions'!$B$6,IF(E263="Every 2 Weeks",'Setup &amp; Assumptions'!$B$7,IF(E263="Every 4 Weeks",'Setup &amp; Assumptions'!$B$8,IF(E263="Monthly",'Setup &amp; Assumptions'!$B$9,IF(E263="Quarterly",'Setup &amp; Assumptions'!$B$10,IF(E263="Custom",F263,0))))))</f>
        <v>0</v>
      </c>
      <c r="U263" s="8" t="n">
        <f aca="false">IF(OR(I263="Canceled",G263=""),0,G263*T263)</f>
        <v>0</v>
      </c>
      <c r="V263" s="8" t="n">
        <f aca="false">U263/12</f>
        <v>0</v>
      </c>
    </row>
    <row r="264" customFormat="false" ht="15" hidden="false" customHeight="false" outlineLevel="0" collapsed="false">
      <c r="A264" s="4"/>
      <c r="B264" s="4"/>
      <c r="C264" s="4"/>
      <c r="D264" s="4"/>
      <c r="E264" s="4"/>
      <c r="F264" s="4"/>
      <c r="G264" s="5"/>
      <c r="H264" s="6"/>
      <c r="I264" s="4"/>
      <c r="J264" s="4"/>
      <c r="K264" s="6"/>
      <c r="L264" s="4"/>
      <c r="M264" s="5"/>
      <c r="N264" s="6"/>
      <c r="O264" s="4"/>
      <c r="P264" s="6"/>
      <c r="Q264" s="6"/>
      <c r="R264" s="6"/>
      <c r="S264" s="4"/>
      <c r="T264" s="7" t="n">
        <f aca="false">IF(E264="Weekly",'Setup &amp; Assumptions'!$B$6,IF(E264="Every 2 Weeks",'Setup &amp; Assumptions'!$B$7,IF(E264="Every 4 Weeks",'Setup &amp; Assumptions'!$B$8,IF(E264="Monthly",'Setup &amp; Assumptions'!$B$9,IF(E264="Quarterly",'Setup &amp; Assumptions'!$B$10,IF(E264="Custom",F264,0))))))</f>
        <v>0</v>
      </c>
      <c r="U264" s="8" t="n">
        <f aca="false">IF(OR(I264="Canceled",G264=""),0,G264*T264)</f>
        <v>0</v>
      </c>
      <c r="V264" s="8" t="n">
        <f aca="false">U264/12</f>
        <v>0</v>
      </c>
    </row>
    <row r="265" customFormat="false" ht="15" hidden="false" customHeight="false" outlineLevel="0" collapsed="false">
      <c r="A265" s="4"/>
      <c r="B265" s="4"/>
      <c r="C265" s="4"/>
      <c r="D265" s="4"/>
      <c r="E265" s="4"/>
      <c r="F265" s="4"/>
      <c r="G265" s="5"/>
      <c r="H265" s="6"/>
      <c r="I265" s="4"/>
      <c r="J265" s="4"/>
      <c r="K265" s="6"/>
      <c r="L265" s="4"/>
      <c r="M265" s="5"/>
      <c r="N265" s="6"/>
      <c r="O265" s="4"/>
      <c r="P265" s="6"/>
      <c r="Q265" s="6"/>
      <c r="R265" s="6"/>
      <c r="S265" s="4"/>
      <c r="T265" s="7" t="n">
        <f aca="false">IF(E265="Weekly",'Setup &amp; Assumptions'!$B$6,IF(E265="Every 2 Weeks",'Setup &amp; Assumptions'!$B$7,IF(E265="Every 4 Weeks",'Setup &amp; Assumptions'!$B$8,IF(E265="Monthly",'Setup &amp; Assumptions'!$B$9,IF(E265="Quarterly",'Setup &amp; Assumptions'!$B$10,IF(E265="Custom",F265,0))))))</f>
        <v>0</v>
      </c>
      <c r="U265" s="8" t="n">
        <f aca="false">IF(OR(I265="Canceled",G265=""),0,G265*T265)</f>
        <v>0</v>
      </c>
      <c r="V265" s="8" t="n">
        <f aca="false">U265/12</f>
        <v>0</v>
      </c>
    </row>
    <row r="266" customFormat="false" ht="15" hidden="false" customHeight="false" outlineLevel="0" collapsed="false">
      <c r="A266" s="4"/>
      <c r="B266" s="4"/>
      <c r="C266" s="4"/>
      <c r="D266" s="4"/>
      <c r="E266" s="4"/>
      <c r="F266" s="4"/>
      <c r="G266" s="5"/>
      <c r="H266" s="6"/>
      <c r="I266" s="4"/>
      <c r="J266" s="4"/>
      <c r="K266" s="6"/>
      <c r="L266" s="4"/>
      <c r="M266" s="5"/>
      <c r="N266" s="6"/>
      <c r="O266" s="4"/>
      <c r="P266" s="6"/>
      <c r="Q266" s="6"/>
      <c r="R266" s="6"/>
      <c r="S266" s="4"/>
      <c r="T266" s="7" t="n">
        <f aca="false">IF(E266="Weekly",'Setup &amp; Assumptions'!$B$6,IF(E266="Every 2 Weeks",'Setup &amp; Assumptions'!$B$7,IF(E266="Every 4 Weeks",'Setup &amp; Assumptions'!$B$8,IF(E266="Monthly",'Setup &amp; Assumptions'!$B$9,IF(E266="Quarterly",'Setup &amp; Assumptions'!$B$10,IF(E266="Custom",F266,0))))))</f>
        <v>0</v>
      </c>
      <c r="U266" s="8" t="n">
        <f aca="false">IF(OR(I266="Canceled",G266=""),0,G266*T266)</f>
        <v>0</v>
      </c>
      <c r="V266" s="8" t="n">
        <f aca="false">U266/12</f>
        <v>0</v>
      </c>
    </row>
    <row r="267" customFormat="false" ht="15" hidden="false" customHeight="false" outlineLevel="0" collapsed="false">
      <c r="A267" s="4"/>
      <c r="B267" s="4"/>
      <c r="C267" s="4"/>
      <c r="D267" s="4"/>
      <c r="E267" s="4"/>
      <c r="F267" s="4"/>
      <c r="G267" s="5"/>
      <c r="H267" s="6"/>
      <c r="I267" s="4"/>
      <c r="J267" s="4"/>
      <c r="K267" s="6"/>
      <c r="L267" s="4"/>
      <c r="M267" s="5"/>
      <c r="N267" s="6"/>
      <c r="O267" s="4"/>
      <c r="P267" s="6"/>
      <c r="Q267" s="6"/>
      <c r="R267" s="6"/>
      <c r="S267" s="4"/>
      <c r="T267" s="7" t="n">
        <f aca="false">IF(E267="Weekly",'Setup &amp; Assumptions'!$B$6,IF(E267="Every 2 Weeks",'Setup &amp; Assumptions'!$B$7,IF(E267="Every 4 Weeks",'Setup &amp; Assumptions'!$B$8,IF(E267="Monthly",'Setup &amp; Assumptions'!$B$9,IF(E267="Quarterly",'Setup &amp; Assumptions'!$B$10,IF(E267="Custom",F267,0))))))</f>
        <v>0</v>
      </c>
      <c r="U267" s="8" t="n">
        <f aca="false">IF(OR(I267="Canceled",G267=""),0,G267*T267)</f>
        <v>0</v>
      </c>
      <c r="V267" s="8" t="n">
        <f aca="false">U267/12</f>
        <v>0</v>
      </c>
    </row>
    <row r="268" customFormat="false" ht="15" hidden="false" customHeight="false" outlineLevel="0" collapsed="false">
      <c r="A268" s="4"/>
      <c r="B268" s="4"/>
      <c r="C268" s="4"/>
      <c r="D268" s="4"/>
      <c r="E268" s="4"/>
      <c r="F268" s="4"/>
      <c r="G268" s="5"/>
      <c r="H268" s="6"/>
      <c r="I268" s="4"/>
      <c r="J268" s="4"/>
      <c r="K268" s="6"/>
      <c r="L268" s="4"/>
      <c r="M268" s="5"/>
      <c r="N268" s="6"/>
      <c r="O268" s="4"/>
      <c r="P268" s="6"/>
      <c r="Q268" s="6"/>
      <c r="R268" s="6"/>
      <c r="S268" s="4"/>
      <c r="T268" s="7" t="n">
        <f aca="false">IF(E268="Weekly",'Setup &amp; Assumptions'!$B$6,IF(E268="Every 2 Weeks",'Setup &amp; Assumptions'!$B$7,IF(E268="Every 4 Weeks",'Setup &amp; Assumptions'!$B$8,IF(E268="Monthly",'Setup &amp; Assumptions'!$B$9,IF(E268="Quarterly",'Setup &amp; Assumptions'!$B$10,IF(E268="Custom",F268,0))))))</f>
        <v>0</v>
      </c>
      <c r="U268" s="8" t="n">
        <f aca="false">IF(OR(I268="Canceled",G268=""),0,G268*T268)</f>
        <v>0</v>
      </c>
      <c r="V268" s="8" t="n">
        <f aca="false">U268/12</f>
        <v>0</v>
      </c>
    </row>
    <row r="269" customFormat="false" ht="15" hidden="false" customHeight="false" outlineLevel="0" collapsed="false">
      <c r="A269" s="4"/>
      <c r="B269" s="4"/>
      <c r="C269" s="4"/>
      <c r="D269" s="4"/>
      <c r="E269" s="4"/>
      <c r="F269" s="4"/>
      <c r="G269" s="5"/>
      <c r="H269" s="6"/>
      <c r="I269" s="4"/>
      <c r="J269" s="4"/>
      <c r="K269" s="6"/>
      <c r="L269" s="4"/>
      <c r="M269" s="5"/>
      <c r="N269" s="6"/>
      <c r="O269" s="4"/>
      <c r="P269" s="6"/>
      <c r="Q269" s="6"/>
      <c r="R269" s="6"/>
      <c r="S269" s="4"/>
      <c r="T269" s="7" t="n">
        <f aca="false">IF(E269="Weekly",'Setup &amp; Assumptions'!$B$6,IF(E269="Every 2 Weeks",'Setup &amp; Assumptions'!$B$7,IF(E269="Every 4 Weeks",'Setup &amp; Assumptions'!$B$8,IF(E269="Monthly",'Setup &amp; Assumptions'!$B$9,IF(E269="Quarterly",'Setup &amp; Assumptions'!$B$10,IF(E269="Custom",F269,0))))))</f>
        <v>0</v>
      </c>
      <c r="U269" s="8" t="n">
        <f aca="false">IF(OR(I269="Canceled",G269=""),0,G269*T269)</f>
        <v>0</v>
      </c>
      <c r="V269" s="8" t="n">
        <f aca="false">U269/12</f>
        <v>0</v>
      </c>
    </row>
    <row r="270" customFormat="false" ht="15" hidden="false" customHeight="false" outlineLevel="0" collapsed="false">
      <c r="A270" s="4"/>
      <c r="B270" s="4"/>
      <c r="C270" s="4"/>
      <c r="D270" s="4"/>
      <c r="E270" s="4"/>
      <c r="F270" s="4"/>
      <c r="G270" s="5"/>
      <c r="H270" s="6"/>
      <c r="I270" s="4"/>
      <c r="J270" s="4"/>
      <c r="K270" s="6"/>
      <c r="L270" s="4"/>
      <c r="M270" s="5"/>
      <c r="N270" s="6"/>
      <c r="O270" s="4"/>
      <c r="P270" s="6"/>
      <c r="Q270" s="6"/>
      <c r="R270" s="6"/>
      <c r="S270" s="4"/>
      <c r="T270" s="7" t="n">
        <f aca="false">IF(E270="Weekly",'Setup &amp; Assumptions'!$B$6,IF(E270="Every 2 Weeks",'Setup &amp; Assumptions'!$B$7,IF(E270="Every 4 Weeks",'Setup &amp; Assumptions'!$B$8,IF(E270="Monthly",'Setup &amp; Assumptions'!$B$9,IF(E270="Quarterly",'Setup &amp; Assumptions'!$B$10,IF(E270="Custom",F270,0))))))</f>
        <v>0</v>
      </c>
      <c r="U270" s="8" t="n">
        <f aca="false">IF(OR(I270="Canceled",G270=""),0,G270*T270)</f>
        <v>0</v>
      </c>
      <c r="V270" s="8" t="n">
        <f aca="false">U270/12</f>
        <v>0</v>
      </c>
    </row>
    <row r="271" customFormat="false" ht="15" hidden="false" customHeight="false" outlineLevel="0" collapsed="false">
      <c r="A271" s="4"/>
      <c r="B271" s="4"/>
      <c r="C271" s="4"/>
      <c r="D271" s="4"/>
      <c r="E271" s="4"/>
      <c r="F271" s="4"/>
      <c r="G271" s="5"/>
      <c r="H271" s="6"/>
      <c r="I271" s="4"/>
      <c r="J271" s="4"/>
      <c r="K271" s="6"/>
      <c r="L271" s="4"/>
      <c r="M271" s="5"/>
      <c r="N271" s="6"/>
      <c r="O271" s="4"/>
      <c r="P271" s="6"/>
      <c r="Q271" s="6"/>
      <c r="R271" s="6"/>
      <c r="S271" s="4"/>
      <c r="T271" s="7" t="n">
        <f aca="false">IF(E271="Weekly",'Setup &amp; Assumptions'!$B$6,IF(E271="Every 2 Weeks",'Setup &amp; Assumptions'!$B$7,IF(E271="Every 4 Weeks",'Setup &amp; Assumptions'!$B$8,IF(E271="Monthly",'Setup &amp; Assumptions'!$B$9,IF(E271="Quarterly",'Setup &amp; Assumptions'!$B$10,IF(E271="Custom",F271,0))))))</f>
        <v>0</v>
      </c>
      <c r="U271" s="8" t="n">
        <f aca="false">IF(OR(I271="Canceled",G271=""),0,G271*T271)</f>
        <v>0</v>
      </c>
      <c r="V271" s="8" t="n">
        <f aca="false">U271/12</f>
        <v>0</v>
      </c>
    </row>
    <row r="272" customFormat="false" ht="15" hidden="false" customHeight="false" outlineLevel="0" collapsed="false">
      <c r="A272" s="4"/>
      <c r="B272" s="4"/>
      <c r="C272" s="4"/>
      <c r="D272" s="4"/>
      <c r="E272" s="4"/>
      <c r="F272" s="4"/>
      <c r="G272" s="5"/>
      <c r="H272" s="6"/>
      <c r="I272" s="4"/>
      <c r="J272" s="4"/>
      <c r="K272" s="6"/>
      <c r="L272" s="4"/>
      <c r="M272" s="5"/>
      <c r="N272" s="6"/>
      <c r="O272" s="4"/>
      <c r="P272" s="6"/>
      <c r="Q272" s="6"/>
      <c r="R272" s="6"/>
      <c r="S272" s="4"/>
      <c r="T272" s="7" t="n">
        <f aca="false">IF(E272="Weekly",'Setup &amp; Assumptions'!$B$6,IF(E272="Every 2 Weeks",'Setup &amp; Assumptions'!$B$7,IF(E272="Every 4 Weeks",'Setup &amp; Assumptions'!$B$8,IF(E272="Monthly",'Setup &amp; Assumptions'!$B$9,IF(E272="Quarterly",'Setup &amp; Assumptions'!$B$10,IF(E272="Custom",F272,0))))))</f>
        <v>0</v>
      </c>
      <c r="U272" s="8" t="n">
        <f aca="false">IF(OR(I272="Canceled",G272=""),0,G272*T272)</f>
        <v>0</v>
      </c>
      <c r="V272" s="8" t="n">
        <f aca="false">U272/12</f>
        <v>0</v>
      </c>
    </row>
    <row r="273" customFormat="false" ht="15" hidden="false" customHeight="false" outlineLevel="0" collapsed="false">
      <c r="A273" s="4"/>
      <c r="B273" s="4"/>
      <c r="C273" s="4"/>
      <c r="D273" s="4"/>
      <c r="E273" s="4"/>
      <c r="F273" s="4"/>
      <c r="G273" s="5"/>
      <c r="H273" s="6"/>
      <c r="I273" s="4"/>
      <c r="J273" s="4"/>
      <c r="K273" s="6"/>
      <c r="L273" s="4"/>
      <c r="M273" s="5"/>
      <c r="N273" s="6"/>
      <c r="O273" s="4"/>
      <c r="P273" s="6"/>
      <c r="Q273" s="6"/>
      <c r="R273" s="6"/>
      <c r="S273" s="4"/>
      <c r="T273" s="7" t="n">
        <f aca="false">IF(E273="Weekly",'Setup &amp; Assumptions'!$B$6,IF(E273="Every 2 Weeks",'Setup &amp; Assumptions'!$B$7,IF(E273="Every 4 Weeks",'Setup &amp; Assumptions'!$B$8,IF(E273="Monthly",'Setup &amp; Assumptions'!$B$9,IF(E273="Quarterly",'Setup &amp; Assumptions'!$B$10,IF(E273="Custom",F273,0))))))</f>
        <v>0</v>
      </c>
      <c r="U273" s="8" t="n">
        <f aca="false">IF(OR(I273="Canceled",G273=""),0,G273*T273)</f>
        <v>0</v>
      </c>
      <c r="V273" s="8" t="n">
        <f aca="false">U273/12</f>
        <v>0</v>
      </c>
    </row>
    <row r="274" customFormat="false" ht="15" hidden="false" customHeight="false" outlineLevel="0" collapsed="false">
      <c r="A274" s="4"/>
      <c r="B274" s="4"/>
      <c r="C274" s="4"/>
      <c r="D274" s="4"/>
      <c r="E274" s="4"/>
      <c r="F274" s="4"/>
      <c r="G274" s="5"/>
      <c r="H274" s="6"/>
      <c r="I274" s="4"/>
      <c r="J274" s="4"/>
      <c r="K274" s="6"/>
      <c r="L274" s="4"/>
      <c r="M274" s="5"/>
      <c r="N274" s="6"/>
      <c r="O274" s="4"/>
      <c r="P274" s="6"/>
      <c r="Q274" s="6"/>
      <c r="R274" s="6"/>
      <c r="S274" s="4"/>
      <c r="T274" s="7" t="n">
        <f aca="false">IF(E274="Weekly",'Setup &amp; Assumptions'!$B$6,IF(E274="Every 2 Weeks",'Setup &amp; Assumptions'!$B$7,IF(E274="Every 4 Weeks",'Setup &amp; Assumptions'!$B$8,IF(E274="Monthly",'Setup &amp; Assumptions'!$B$9,IF(E274="Quarterly",'Setup &amp; Assumptions'!$B$10,IF(E274="Custom",F274,0))))))</f>
        <v>0</v>
      </c>
      <c r="U274" s="8" t="n">
        <f aca="false">IF(OR(I274="Canceled",G274=""),0,G274*T274)</f>
        <v>0</v>
      </c>
      <c r="V274" s="8" t="n">
        <f aca="false">U274/12</f>
        <v>0</v>
      </c>
    </row>
    <row r="275" customFormat="false" ht="15" hidden="false" customHeight="false" outlineLevel="0" collapsed="false">
      <c r="A275" s="4"/>
      <c r="B275" s="4"/>
      <c r="C275" s="4"/>
      <c r="D275" s="4"/>
      <c r="E275" s="4"/>
      <c r="F275" s="4"/>
      <c r="G275" s="5"/>
      <c r="H275" s="6"/>
      <c r="I275" s="4"/>
      <c r="J275" s="4"/>
      <c r="K275" s="6"/>
      <c r="L275" s="4"/>
      <c r="M275" s="5"/>
      <c r="N275" s="6"/>
      <c r="O275" s="4"/>
      <c r="P275" s="6"/>
      <c r="Q275" s="6"/>
      <c r="R275" s="6"/>
      <c r="S275" s="4"/>
      <c r="T275" s="7" t="n">
        <f aca="false">IF(E275="Weekly",'Setup &amp; Assumptions'!$B$6,IF(E275="Every 2 Weeks",'Setup &amp; Assumptions'!$B$7,IF(E275="Every 4 Weeks",'Setup &amp; Assumptions'!$B$8,IF(E275="Monthly",'Setup &amp; Assumptions'!$B$9,IF(E275="Quarterly",'Setup &amp; Assumptions'!$B$10,IF(E275="Custom",F275,0))))))</f>
        <v>0</v>
      </c>
      <c r="U275" s="8" t="n">
        <f aca="false">IF(OR(I275="Canceled",G275=""),0,G275*T275)</f>
        <v>0</v>
      </c>
      <c r="V275" s="8" t="n">
        <f aca="false">U275/12</f>
        <v>0</v>
      </c>
    </row>
    <row r="276" customFormat="false" ht="15" hidden="false" customHeight="false" outlineLevel="0" collapsed="false">
      <c r="A276" s="4"/>
      <c r="B276" s="4"/>
      <c r="C276" s="4"/>
      <c r="D276" s="4"/>
      <c r="E276" s="4"/>
      <c r="F276" s="4"/>
      <c r="G276" s="5"/>
      <c r="H276" s="6"/>
      <c r="I276" s="4"/>
      <c r="J276" s="4"/>
      <c r="K276" s="6"/>
      <c r="L276" s="4"/>
      <c r="M276" s="5"/>
      <c r="N276" s="6"/>
      <c r="O276" s="4"/>
      <c r="P276" s="6"/>
      <c r="Q276" s="6"/>
      <c r="R276" s="6"/>
      <c r="S276" s="4"/>
      <c r="T276" s="7" t="n">
        <f aca="false">IF(E276="Weekly",'Setup &amp; Assumptions'!$B$6,IF(E276="Every 2 Weeks",'Setup &amp; Assumptions'!$B$7,IF(E276="Every 4 Weeks",'Setup &amp; Assumptions'!$B$8,IF(E276="Monthly",'Setup &amp; Assumptions'!$B$9,IF(E276="Quarterly",'Setup &amp; Assumptions'!$B$10,IF(E276="Custom",F276,0))))))</f>
        <v>0</v>
      </c>
      <c r="U276" s="8" t="n">
        <f aca="false">IF(OR(I276="Canceled",G276=""),0,G276*T276)</f>
        <v>0</v>
      </c>
      <c r="V276" s="8" t="n">
        <f aca="false">U276/12</f>
        <v>0</v>
      </c>
    </row>
    <row r="277" customFormat="false" ht="15" hidden="false" customHeight="false" outlineLevel="0" collapsed="false">
      <c r="A277" s="4"/>
      <c r="B277" s="4"/>
      <c r="C277" s="4"/>
      <c r="D277" s="4"/>
      <c r="E277" s="4"/>
      <c r="F277" s="4"/>
      <c r="G277" s="5"/>
      <c r="H277" s="6"/>
      <c r="I277" s="4"/>
      <c r="J277" s="4"/>
      <c r="K277" s="6"/>
      <c r="L277" s="4"/>
      <c r="M277" s="5"/>
      <c r="N277" s="6"/>
      <c r="O277" s="4"/>
      <c r="P277" s="6"/>
      <c r="Q277" s="6"/>
      <c r="R277" s="6"/>
      <c r="S277" s="4"/>
      <c r="T277" s="7" t="n">
        <f aca="false">IF(E277="Weekly",'Setup &amp; Assumptions'!$B$6,IF(E277="Every 2 Weeks",'Setup &amp; Assumptions'!$B$7,IF(E277="Every 4 Weeks",'Setup &amp; Assumptions'!$B$8,IF(E277="Monthly",'Setup &amp; Assumptions'!$B$9,IF(E277="Quarterly",'Setup &amp; Assumptions'!$B$10,IF(E277="Custom",F277,0))))))</f>
        <v>0</v>
      </c>
      <c r="U277" s="8" t="n">
        <f aca="false">IF(OR(I277="Canceled",G277=""),0,G277*T277)</f>
        <v>0</v>
      </c>
      <c r="V277" s="8" t="n">
        <f aca="false">U277/12</f>
        <v>0</v>
      </c>
    </row>
    <row r="278" customFormat="false" ht="15" hidden="false" customHeight="false" outlineLevel="0" collapsed="false">
      <c r="A278" s="4"/>
      <c r="B278" s="4"/>
      <c r="C278" s="4"/>
      <c r="D278" s="4"/>
      <c r="E278" s="4"/>
      <c r="F278" s="4"/>
      <c r="G278" s="5"/>
      <c r="H278" s="6"/>
      <c r="I278" s="4"/>
      <c r="J278" s="4"/>
      <c r="K278" s="6"/>
      <c r="L278" s="4"/>
      <c r="M278" s="5"/>
      <c r="N278" s="6"/>
      <c r="O278" s="4"/>
      <c r="P278" s="6"/>
      <c r="Q278" s="6"/>
      <c r="R278" s="6"/>
      <c r="S278" s="4"/>
      <c r="T278" s="7" t="n">
        <f aca="false">IF(E278="Weekly",'Setup &amp; Assumptions'!$B$6,IF(E278="Every 2 Weeks",'Setup &amp; Assumptions'!$B$7,IF(E278="Every 4 Weeks",'Setup &amp; Assumptions'!$B$8,IF(E278="Monthly",'Setup &amp; Assumptions'!$B$9,IF(E278="Quarterly",'Setup &amp; Assumptions'!$B$10,IF(E278="Custom",F278,0))))))</f>
        <v>0</v>
      </c>
      <c r="U278" s="8" t="n">
        <f aca="false">IF(OR(I278="Canceled",G278=""),0,G278*T278)</f>
        <v>0</v>
      </c>
      <c r="V278" s="8" t="n">
        <f aca="false">U278/12</f>
        <v>0</v>
      </c>
    </row>
    <row r="279" customFormat="false" ht="15" hidden="false" customHeight="false" outlineLevel="0" collapsed="false">
      <c r="A279" s="4"/>
      <c r="B279" s="4"/>
      <c r="C279" s="4"/>
      <c r="D279" s="4"/>
      <c r="E279" s="4"/>
      <c r="F279" s="4"/>
      <c r="G279" s="5"/>
      <c r="H279" s="6"/>
      <c r="I279" s="4"/>
      <c r="J279" s="4"/>
      <c r="K279" s="6"/>
      <c r="L279" s="4"/>
      <c r="M279" s="5"/>
      <c r="N279" s="6"/>
      <c r="O279" s="4"/>
      <c r="P279" s="6"/>
      <c r="Q279" s="6"/>
      <c r="R279" s="6"/>
      <c r="S279" s="4"/>
      <c r="T279" s="7" t="n">
        <f aca="false">IF(E279="Weekly",'Setup &amp; Assumptions'!$B$6,IF(E279="Every 2 Weeks",'Setup &amp; Assumptions'!$B$7,IF(E279="Every 4 Weeks",'Setup &amp; Assumptions'!$B$8,IF(E279="Monthly",'Setup &amp; Assumptions'!$B$9,IF(E279="Quarterly",'Setup &amp; Assumptions'!$B$10,IF(E279="Custom",F279,0))))))</f>
        <v>0</v>
      </c>
      <c r="U279" s="8" t="n">
        <f aca="false">IF(OR(I279="Canceled",G279=""),0,G279*T279)</f>
        <v>0</v>
      </c>
      <c r="V279" s="8" t="n">
        <f aca="false">U279/12</f>
        <v>0</v>
      </c>
    </row>
    <row r="280" customFormat="false" ht="15" hidden="false" customHeight="false" outlineLevel="0" collapsed="false">
      <c r="A280" s="4"/>
      <c r="B280" s="4"/>
      <c r="C280" s="4"/>
      <c r="D280" s="4"/>
      <c r="E280" s="4"/>
      <c r="F280" s="4"/>
      <c r="G280" s="5"/>
      <c r="H280" s="6"/>
      <c r="I280" s="4"/>
      <c r="J280" s="4"/>
      <c r="K280" s="6"/>
      <c r="L280" s="4"/>
      <c r="M280" s="5"/>
      <c r="N280" s="6"/>
      <c r="O280" s="4"/>
      <c r="P280" s="6"/>
      <c r="Q280" s="6"/>
      <c r="R280" s="6"/>
      <c r="S280" s="4"/>
      <c r="T280" s="7" t="n">
        <f aca="false">IF(E280="Weekly",'Setup &amp; Assumptions'!$B$6,IF(E280="Every 2 Weeks",'Setup &amp; Assumptions'!$B$7,IF(E280="Every 4 Weeks",'Setup &amp; Assumptions'!$B$8,IF(E280="Monthly",'Setup &amp; Assumptions'!$B$9,IF(E280="Quarterly",'Setup &amp; Assumptions'!$B$10,IF(E280="Custom",F280,0))))))</f>
        <v>0</v>
      </c>
      <c r="U280" s="8" t="n">
        <f aca="false">IF(OR(I280="Canceled",G280=""),0,G280*T280)</f>
        <v>0</v>
      </c>
      <c r="V280" s="8" t="n">
        <f aca="false">U280/12</f>
        <v>0</v>
      </c>
    </row>
    <row r="281" customFormat="false" ht="15" hidden="false" customHeight="false" outlineLevel="0" collapsed="false">
      <c r="A281" s="4"/>
      <c r="B281" s="4"/>
      <c r="C281" s="4"/>
      <c r="D281" s="4"/>
      <c r="E281" s="4"/>
      <c r="F281" s="4"/>
      <c r="G281" s="5"/>
      <c r="H281" s="6"/>
      <c r="I281" s="4"/>
      <c r="J281" s="4"/>
      <c r="K281" s="6"/>
      <c r="L281" s="4"/>
      <c r="M281" s="5"/>
      <c r="N281" s="6"/>
      <c r="O281" s="4"/>
      <c r="P281" s="6"/>
      <c r="Q281" s="6"/>
      <c r="R281" s="6"/>
      <c r="S281" s="4"/>
      <c r="T281" s="7" t="n">
        <f aca="false">IF(E281="Weekly",'Setup &amp; Assumptions'!$B$6,IF(E281="Every 2 Weeks",'Setup &amp; Assumptions'!$B$7,IF(E281="Every 4 Weeks",'Setup &amp; Assumptions'!$B$8,IF(E281="Monthly",'Setup &amp; Assumptions'!$B$9,IF(E281="Quarterly",'Setup &amp; Assumptions'!$B$10,IF(E281="Custom",F281,0))))))</f>
        <v>0</v>
      </c>
      <c r="U281" s="8" t="n">
        <f aca="false">IF(OR(I281="Canceled",G281=""),0,G281*T281)</f>
        <v>0</v>
      </c>
      <c r="V281" s="8" t="n">
        <f aca="false">U281/12</f>
        <v>0</v>
      </c>
    </row>
    <row r="282" customFormat="false" ht="15" hidden="false" customHeight="false" outlineLevel="0" collapsed="false">
      <c r="A282" s="4"/>
      <c r="B282" s="4"/>
      <c r="C282" s="4"/>
      <c r="D282" s="4"/>
      <c r="E282" s="4"/>
      <c r="F282" s="4"/>
      <c r="G282" s="5"/>
      <c r="H282" s="6"/>
      <c r="I282" s="4"/>
      <c r="J282" s="4"/>
      <c r="K282" s="6"/>
      <c r="L282" s="4"/>
      <c r="M282" s="5"/>
      <c r="N282" s="6"/>
      <c r="O282" s="4"/>
      <c r="P282" s="6"/>
      <c r="Q282" s="6"/>
      <c r="R282" s="6"/>
      <c r="S282" s="4"/>
      <c r="T282" s="7" t="n">
        <f aca="false">IF(E282="Weekly",'Setup &amp; Assumptions'!$B$6,IF(E282="Every 2 Weeks",'Setup &amp; Assumptions'!$B$7,IF(E282="Every 4 Weeks",'Setup &amp; Assumptions'!$B$8,IF(E282="Monthly",'Setup &amp; Assumptions'!$B$9,IF(E282="Quarterly",'Setup &amp; Assumptions'!$B$10,IF(E282="Custom",F282,0))))))</f>
        <v>0</v>
      </c>
      <c r="U282" s="8" t="n">
        <f aca="false">IF(OR(I282="Canceled",G282=""),0,G282*T282)</f>
        <v>0</v>
      </c>
      <c r="V282" s="8" t="n">
        <f aca="false">U282/12</f>
        <v>0</v>
      </c>
    </row>
    <row r="283" customFormat="false" ht="15" hidden="false" customHeight="false" outlineLevel="0" collapsed="false">
      <c r="A283" s="4"/>
      <c r="B283" s="4"/>
      <c r="C283" s="4"/>
      <c r="D283" s="4"/>
      <c r="E283" s="4"/>
      <c r="F283" s="4"/>
      <c r="G283" s="5"/>
      <c r="H283" s="6"/>
      <c r="I283" s="4"/>
      <c r="J283" s="4"/>
      <c r="K283" s="6"/>
      <c r="L283" s="4"/>
      <c r="M283" s="5"/>
      <c r="N283" s="6"/>
      <c r="O283" s="4"/>
      <c r="P283" s="6"/>
      <c r="Q283" s="6"/>
      <c r="R283" s="6"/>
      <c r="S283" s="4"/>
      <c r="T283" s="7" t="n">
        <f aca="false">IF(E283="Weekly",'Setup &amp; Assumptions'!$B$6,IF(E283="Every 2 Weeks",'Setup &amp; Assumptions'!$B$7,IF(E283="Every 4 Weeks",'Setup &amp; Assumptions'!$B$8,IF(E283="Monthly",'Setup &amp; Assumptions'!$B$9,IF(E283="Quarterly",'Setup &amp; Assumptions'!$B$10,IF(E283="Custom",F283,0))))))</f>
        <v>0</v>
      </c>
      <c r="U283" s="8" t="n">
        <f aca="false">IF(OR(I283="Canceled",G283=""),0,G283*T283)</f>
        <v>0</v>
      </c>
      <c r="V283" s="8" t="n">
        <f aca="false">U283/12</f>
        <v>0</v>
      </c>
    </row>
    <row r="284" customFormat="false" ht="15" hidden="false" customHeight="false" outlineLevel="0" collapsed="false">
      <c r="A284" s="4"/>
      <c r="B284" s="4"/>
      <c r="C284" s="4"/>
      <c r="D284" s="4"/>
      <c r="E284" s="4"/>
      <c r="F284" s="4"/>
      <c r="G284" s="5"/>
      <c r="H284" s="6"/>
      <c r="I284" s="4"/>
      <c r="J284" s="4"/>
      <c r="K284" s="6"/>
      <c r="L284" s="4"/>
      <c r="M284" s="5"/>
      <c r="N284" s="6"/>
      <c r="O284" s="4"/>
      <c r="P284" s="6"/>
      <c r="Q284" s="6"/>
      <c r="R284" s="6"/>
      <c r="S284" s="4"/>
      <c r="T284" s="7" t="n">
        <f aca="false">IF(E284="Weekly",'Setup &amp; Assumptions'!$B$6,IF(E284="Every 2 Weeks",'Setup &amp; Assumptions'!$B$7,IF(E284="Every 4 Weeks",'Setup &amp; Assumptions'!$B$8,IF(E284="Monthly",'Setup &amp; Assumptions'!$B$9,IF(E284="Quarterly",'Setup &amp; Assumptions'!$B$10,IF(E284="Custom",F284,0))))))</f>
        <v>0</v>
      </c>
      <c r="U284" s="8" t="n">
        <f aca="false">IF(OR(I284="Canceled",G284=""),0,G284*T284)</f>
        <v>0</v>
      </c>
      <c r="V284" s="8" t="n">
        <f aca="false">U284/12</f>
        <v>0</v>
      </c>
    </row>
    <row r="285" customFormat="false" ht="15" hidden="false" customHeight="false" outlineLevel="0" collapsed="false">
      <c r="A285" s="4"/>
      <c r="B285" s="4"/>
      <c r="C285" s="4"/>
      <c r="D285" s="4"/>
      <c r="E285" s="4"/>
      <c r="F285" s="4"/>
      <c r="G285" s="5"/>
      <c r="H285" s="6"/>
      <c r="I285" s="4"/>
      <c r="J285" s="4"/>
      <c r="K285" s="6"/>
      <c r="L285" s="4"/>
      <c r="M285" s="5"/>
      <c r="N285" s="6"/>
      <c r="O285" s="4"/>
      <c r="P285" s="6"/>
      <c r="Q285" s="6"/>
      <c r="R285" s="6"/>
      <c r="S285" s="4"/>
      <c r="T285" s="7" t="n">
        <f aca="false">IF(E285="Weekly",'Setup &amp; Assumptions'!$B$6,IF(E285="Every 2 Weeks",'Setup &amp; Assumptions'!$B$7,IF(E285="Every 4 Weeks",'Setup &amp; Assumptions'!$B$8,IF(E285="Monthly",'Setup &amp; Assumptions'!$B$9,IF(E285="Quarterly",'Setup &amp; Assumptions'!$B$10,IF(E285="Custom",F285,0))))))</f>
        <v>0</v>
      </c>
      <c r="U285" s="8" t="n">
        <f aca="false">IF(OR(I285="Canceled",G285=""),0,G285*T285)</f>
        <v>0</v>
      </c>
      <c r="V285" s="8" t="n">
        <f aca="false">U285/12</f>
        <v>0</v>
      </c>
    </row>
    <row r="286" customFormat="false" ht="15" hidden="false" customHeight="false" outlineLevel="0" collapsed="false">
      <c r="A286" s="4"/>
      <c r="B286" s="4"/>
      <c r="C286" s="4"/>
      <c r="D286" s="4"/>
      <c r="E286" s="4"/>
      <c r="F286" s="4"/>
      <c r="G286" s="5"/>
      <c r="H286" s="6"/>
      <c r="I286" s="4"/>
      <c r="J286" s="4"/>
      <c r="K286" s="6"/>
      <c r="L286" s="4"/>
      <c r="M286" s="5"/>
      <c r="N286" s="6"/>
      <c r="O286" s="4"/>
      <c r="P286" s="6"/>
      <c r="Q286" s="6"/>
      <c r="R286" s="6"/>
      <c r="S286" s="4"/>
      <c r="T286" s="7" t="n">
        <f aca="false">IF(E286="Weekly",'Setup &amp; Assumptions'!$B$6,IF(E286="Every 2 Weeks",'Setup &amp; Assumptions'!$B$7,IF(E286="Every 4 Weeks",'Setup &amp; Assumptions'!$B$8,IF(E286="Monthly",'Setup &amp; Assumptions'!$B$9,IF(E286="Quarterly",'Setup &amp; Assumptions'!$B$10,IF(E286="Custom",F286,0))))))</f>
        <v>0</v>
      </c>
      <c r="U286" s="8" t="n">
        <f aca="false">IF(OR(I286="Canceled",G286=""),0,G286*T286)</f>
        <v>0</v>
      </c>
      <c r="V286" s="8" t="n">
        <f aca="false">U286/12</f>
        <v>0</v>
      </c>
    </row>
    <row r="287" customFormat="false" ht="15" hidden="false" customHeight="false" outlineLevel="0" collapsed="false">
      <c r="A287" s="4"/>
      <c r="B287" s="4"/>
      <c r="C287" s="4"/>
      <c r="D287" s="4"/>
      <c r="E287" s="4"/>
      <c r="F287" s="4"/>
      <c r="G287" s="5"/>
      <c r="H287" s="6"/>
      <c r="I287" s="4"/>
      <c r="J287" s="4"/>
      <c r="K287" s="6"/>
      <c r="L287" s="4"/>
      <c r="M287" s="5"/>
      <c r="N287" s="6"/>
      <c r="O287" s="4"/>
      <c r="P287" s="6"/>
      <c r="Q287" s="6"/>
      <c r="R287" s="6"/>
      <c r="S287" s="4"/>
      <c r="T287" s="7" t="n">
        <f aca="false">IF(E287="Weekly",'Setup &amp; Assumptions'!$B$6,IF(E287="Every 2 Weeks",'Setup &amp; Assumptions'!$B$7,IF(E287="Every 4 Weeks",'Setup &amp; Assumptions'!$B$8,IF(E287="Monthly",'Setup &amp; Assumptions'!$B$9,IF(E287="Quarterly",'Setup &amp; Assumptions'!$B$10,IF(E287="Custom",F287,0))))))</f>
        <v>0</v>
      </c>
      <c r="U287" s="8" t="n">
        <f aca="false">IF(OR(I287="Canceled",G287=""),0,G287*T287)</f>
        <v>0</v>
      </c>
      <c r="V287" s="8" t="n">
        <f aca="false">U287/12</f>
        <v>0</v>
      </c>
    </row>
    <row r="288" customFormat="false" ht="15" hidden="false" customHeight="false" outlineLevel="0" collapsed="false">
      <c r="A288" s="4"/>
      <c r="B288" s="4"/>
      <c r="C288" s="4"/>
      <c r="D288" s="4"/>
      <c r="E288" s="4"/>
      <c r="F288" s="4"/>
      <c r="G288" s="5"/>
      <c r="H288" s="6"/>
      <c r="I288" s="4"/>
      <c r="J288" s="4"/>
      <c r="K288" s="6"/>
      <c r="L288" s="4"/>
      <c r="M288" s="5"/>
      <c r="N288" s="6"/>
      <c r="O288" s="4"/>
      <c r="P288" s="6"/>
      <c r="Q288" s="6"/>
      <c r="R288" s="6"/>
      <c r="S288" s="4"/>
      <c r="T288" s="7" t="n">
        <f aca="false">IF(E288="Weekly",'Setup &amp; Assumptions'!$B$6,IF(E288="Every 2 Weeks",'Setup &amp; Assumptions'!$B$7,IF(E288="Every 4 Weeks",'Setup &amp; Assumptions'!$B$8,IF(E288="Monthly",'Setup &amp; Assumptions'!$B$9,IF(E288="Quarterly",'Setup &amp; Assumptions'!$B$10,IF(E288="Custom",F288,0))))))</f>
        <v>0</v>
      </c>
      <c r="U288" s="8" t="n">
        <f aca="false">IF(OR(I288="Canceled",G288=""),0,G288*T288)</f>
        <v>0</v>
      </c>
      <c r="V288" s="8" t="n">
        <f aca="false">U288/12</f>
        <v>0</v>
      </c>
    </row>
    <row r="289" customFormat="false" ht="15" hidden="false" customHeight="false" outlineLevel="0" collapsed="false">
      <c r="A289" s="4"/>
      <c r="B289" s="4"/>
      <c r="C289" s="4"/>
      <c r="D289" s="4"/>
      <c r="E289" s="4"/>
      <c r="F289" s="4"/>
      <c r="G289" s="5"/>
      <c r="H289" s="6"/>
      <c r="I289" s="4"/>
      <c r="J289" s="4"/>
      <c r="K289" s="6"/>
      <c r="L289" s="4"/>
      <c r="M289" s="5"/>
      <c r="N289" s="6"/>
      <c r="O289" s="4"/>
      <c r="P289" s="6"/>
      <c r="Q289" s="6"/>
      <c r="R289" s="6"/>
      <c r="S289" s="4"/>
      <c r="T289" s="7" t="n">
        <f aca="false">IF(E289="Weekly",'Setup &amp; Assumptions'!$B$6,IF(E289="Every 2 Weeks",'Setup &amp; Assumptions'!$B$7,IF(E289="Every 4 Weeks",'Setup &amp; Assumptions'!$B$8,IF(E289="Monthly",'Setup &amp; Assumptions'!$B$9,IF(E289="Quarterly",'Setup &amp; Assumptions'!$B$10,IF(E289="Custom",F289,0))))))</f>
        <v>0</v>
      </c>
      <c r="U289" s="8" t="n">
        <f aca="false">IF(OR(I289="Canceled",G289=""),0,G289*T289)</f>
        <v>0</v>
      </c>
      <c r="V289" s="8" t="n">
        <f aca="false">U289/12</f>
        <v>0</v>
      </c>
    </row>
    <row r="290" customFormat="false" ht="15" hidden="false" customHeight="false" outlineLevel="0" collapsed="false">
      <c r="A290" s="4"/>
      <c r="B290" s="4"/>
      <c r="C290" s="4"/>
      <c r="D290" s="4"/>
      <c r="E290" s="4"/>
      <c r="F290" s="4"/>
      <c r="G290" s="5"/>
      <c r="H290" s="6"/>
      <c r="I290" s="4"/>
      <c r="J290" s="4"/>
      <c r="K290" s="6"/>
      <c r="L290" s="4"/>
      <c r="M290" s="5"/>
      <c r="N290" s="6"/>
      <c r="O290" s="4"/>
      <c r="P290" s="6"/>
      <c r="Q290" s="6"/>
      <c r="R290" s="6"/>
      <c r="S290" s="4"/>
      <c r="T290" s="7" t="n">
        <f aca="false">IF(E290="Weekly",'Setup &amp; Assumptions'!$B$6,IF(E290="Every 2 Weeks",'Setup &amp; Assumptions'!$B$7,IF(E290="Every 4 Weeks",'Setup &amp; Assumptions'!$B$8,IF(E290="Monthly",'Setup &amp; Assumptions'!$B$9,IF(E290="Quarterly",'Setup &amp; Assumptions'!$B$10,IF(E290="Custom",F290,0))))))</f>
        <v>0</v>
      </c>
      <c r="U290" s="8" t="n">
        <f aca="false">IF(OR(I290="Canceled",G290=""),0,G290*T290)</f>
        <v>0</v>
      </c>
      <c r="V290" s="8" t="n">
        <f aca="false">U290/12</f>
        <v>0</v>
      </c>
    </row>
    <row r="291" customFormat="false" ht="15" hidden="false" customHeight="false" outlineLevel="0" collapsed="false">
      <c r="A291" s="4"/>
      <c r="B291" s="4"/>
      <c r="C291" s="4"/>
      <c r="D291" s="4"/>
      <c r="E291" s="4"/>
      <c r="F291" s="4"/>
      <c r="G291" s="5"/>
      <c r="H291" s="6"/>
      <c r="I291" s="4"/>
      <c r="J291" s="4"/>
      <c r="K291" s="6"/>
      <c r="L291" s="4"/>
      <c r="M291" s="5"/>
      <c r="N291" s="6"/>
      <c r="O291" s="4"/>
      <c r="P291" s="6"/>
      <c r="Q291" s="6"/>
      <c r="R291" s="6"/>
      <c r="S291" s="4"/>
      <c r="T291" s="7" t="n">
        <f aca="false">IF(E291="Weekly",'Setup &amp; Assumptions'!$B$6,IF(E291="Every 2 Weeks",'Setup &amp; Assumptions'!$B$7,IF(E291="Every 4 Weeks",'Setup &amp; Assumptions'!$B$8,IF(E291="Monthly",'Setup &amp; Assumptions'!$B$9,IF(E291="Quarterly",'Setup &amp; Assumptions'!$B$10,IF(E291="Custom",F291,0))))))</f>
        <v>0</v>
      </c>
      <c r="U291" s="8" t="n">
        <f aca="false">IF(OR(I291="Canceled",G291=""),0,G291*T291)</f>
        <v>0</v>
      </c>
      <c r="V291" s="8" t="n">
        <f aca="false">U291/12</f>
        <v>0</v>
      </c>
    </row>
    <row r="292" customFormat="false" ht="15" hidden="false" customHeight="false" outlineLevel="0" collapsed="false">
      <c r="A292" s="4"/>
      <c r="B292" s="4"/>
      <c r="C292" s="4"/>
      <c r="D292" s="4"/>
      <c r="E292" s="4"/>
      <c r="F292" s="4"/>
      <c r="G292" s="5"/>
      <c r="H292" s="6"/>
      <c r="I292" s="4"/>
      <c r="J292" s="4"/>
      <c r="K292" s="6"/>
      <c r="L292" s="4"/>
      <c r="M292" s="5"/>
      <c r="N292" s="6"/>
      <c r="O292" s="4"/>
      <c r="P292" s="6"/>
      <c r="Q292" s="6"/>
      <c r="R292" s="6"/>
      <c r="S292" s="4"/>
      <c r="T292" s="7" t="n">
        <f aca="false">IF(E292="Weekly",'Setup &amp; Assumptions'!$B$6,IF(E292="Every 2 Weeks",'Setup &amp; Assumptions'!$B$7,IF(E292="Every 4 Weeks",'Setup &amp; Assumptions'!$B$8,IF(E292="Monthly",'Setup &amp; Assumptions'!$B$9,IF(E292="Quarterly",'Setup &amp; Assumptions'!$B$10,IF(E292="Custom",F292,0))))))</f>
        <v>0</v>
      </c>
      <c r="U292" s="8" t="n">
        <f aca="false">IF(OR(I292="Canceled",G292=""),0,G292*T292)</f>
        <v>0</v>
      </c>
      <c r="V292" s="8" t="n">
        <f aca="false">U292/12</f>
        <v>0</v>
      </c>
    </row>
    <row r="293" customFormat="false" ht="15" hidden="false" customHeight="false" outlineLevel="0" collapsed="false">
      <c r="A293" s="4"/>
      <c r="B293" s="4"/>
      <c r="C293" s="4"/>
      <c r="D293" s="4"/>
      <c r="E293" s="4"/>
      <c r="F293" s="4"/>
      <c r="G293" s="5"/>
      <c r="H293" s="6"/>
      <c r="I293" s="4"/>
      <c r="J293" s="4"/>
      <c r="K293" s="6"/>
      <c r="L293" s="4"/>
      <c r="M293" s="5"/>
      <c r="N293" s="6"/>
      <c r="O293" s="4"/>
      <c r="P293" s="6"/>
      <c r="Q293" s="6"/>
      <c r="R293" s="6"/>
      <c r="S293" s="4"/>
      <c r="T293" s="7" t="n">
        <f aca="false">IF(E293="Weekly",'Setup &amp; Assumptions'!$B$6,IF(E293="Every 2 Weeks",'Setup &amp; Assumptions'!$B$7,IF(E293="Every 4 Weeks",'Setup &amp; Assumptions'!$B$8,IF(E293="Monthly",'Setup &amp; Assumptions'!$B$9,IF(E293="Quarterly",'Setup &amp; Assumptions'!$B$10,IF(E293="Custom",F293,0))))))</f>
        <v>0</v>
      </c>
      <c r="U293" s="8" t="n">
        <f aca="false">IF(OR(I293="Canceled",G293=""),0,G293*T293)</f>
        <v>0</v>
      </c>
      <c r="V293" s="8" t="n">
        <f aca="false">U293/12</f>
        <v>0</v>
      </c>
    </row>
    <row r="294" customFormat="false" ht="15" hidden="false" customHeight="false" outlineLevel="0" collapsed="false">
      <c r="A294" s="4"/>
      <c r="B294" s="4"/>
      <c r="C294" s="4"/>
      <c r="D294" s="4"/>
      <c r="E294" s="4"/>
      <c r="F294" s="4"/>
      <c r="G294" s="5"/>
      <c r="H294" s="6"/>
      <c r="I294" s="4"/>
      <c r="J294" s="4"/>
      <c r="K294" s="6"/>
      <c r="L294" s="4"/>
      <c r="M294" s="5"/>
      <c r="N294" s="6"/>
      <c r="O294" s="4"/>
      <c r="P294" s="6"/>
      <c r="Q294" s="6"/>
      <c r="R294" s="6"/>
      <c r="S294" s="4"/>
      <c r="T294" s="7" t="n">
        <f aca="false">IF(E294="Weekly",'Setup &amp; Assumptions'!$B$6,IF(E294="Every 2 Weeks",'Setup &amp; Assumptions'!$B$7,IF(E294="Every 4 Weeks",'Setup &amp; Assumptions'!$B$8,IF(E294="Monthly",'Setup &amp; Assumptions'!$B$9,IF(E294="Quarterly",'Setup &amp; Assumptions'!$B$10,IF(E294="Custom",F294,0))))))</f>
        <v>0</v>
      </c>
      <c r="U294" s="8" t="n">
        <f aca="false">IF(OR(I294="Canceled",G294=""),0,G294*T294)</f>
        <v>0</v>
      </c>
      <c r="V294" s="8" t="n">
        <f aca="false">U294/12</f>
        <v>0</v>
      </c>
    </row>
    <row r="295" customFormat="false" ht="15" hidden="false" customHeight="false" outlineLevel="0" collapsed="false">
      <c r="A295" s="4"/>
      <c r="B295" s="4"/>
      <c r="C295" s="4"/>
      <c r="D295" s="4"/>
      <c r="E295" s="4"/>
      <c r="F295" s="4"/>
      <c r="G295" s="5"/>
      <c r="H295" s="6"/>
      <c r="I295" s="4"/>
      <c r="J295" s="4"/>
      <c r="K295" s="6"/>
      <c r="L295" s="4"/>
      <c r="M295" s="5"/>
      <c r="N295" s="6"/>
      <c r="O295" s="4"/>
      <c r="P295" s="6"/>
      <c r="Q295" s="6"/>
      <c r="R295" s="6"/>
      <c r="S295" s="4"/>
      <c r="T295" s="7" t="n">
        <f aca="false">IF(E295="Weekly",'Setup &amp; Assumptions'!$B$6,IF(E295="Every 2 Weeks",'Setup &amp; Assumptions'!$B$7,IF(E295="Every 4 Weeks",'Setup &amp; Assumptions'!$B$8,IF(E295="Monthly",'Setup &amp; Assumptions'!$B$9,IF(E295="Quarterly",'Setup &amp; Assumptions'!$B$10,IF(E295="Custom",F295,0))))))</f>
        <v>0</v>
      </c>
      <c r="U295" s="8" t="n">
        <f aca="false">IF(OR(I295="Canceled",G295=""),0,G295*T295)</f>
        <v>0</v>
      </c>
      <c r="V295" s="8" t="n">
        <f aca="false">U295/12</f>
        <v>0</v>
      </c>
    </row>
    <row r="296" customFormat="false" ht="15" hidden="false" customHeight="false" outlineLevel="0" collapsed="false">
      <c r="A296" s="4"/>
      <c r="B296" s="4"/>
      <c r="C296" s="4"/>
      <c r="D296" s="4"/>
      <c r="E296" s="4"/>
      <c r="F296" s="4"/>
      <c r="G296" s="5"/>
      <c r="H296" s="6"/>
      <c r="I296" s="4"/>
      <c r="J296" s="4"/>
      <c r="K296" s="6"/>
      <c r="L296" s="4"/>
      <c r="M296" s="5"/>
      <c r="N296" s="6"/>
      <c r="O296" s="4"/>
      <c r="P296" s="6"/>
      <c r="Q296" s="6"/>
      <c r="R296" s="6"/>
      <c r="S296" s="4"/>
      <c r="T296" s="7" t="n">
        <f aca="false">IF(E296="Weekly",'Setup &amp; Assumptions'!$B$6,IF(E296="Every 2 Weeks",'Setup &amp; Assumptions'!$B$7,IF(E296="Every 4 Weeks",'Setup &amp; Assumptions'!$B$8,IF(E296="Monthly",'Setup &amp; Assumptions'!$B$9,IF(E296="Quarterly",'Setup &amp; Assumptions'!$B$10,IF(E296="Custom",F296,0))))))</f>
        <v>0</v>
      </c>
      <c r="U296" s="8" t="n">
        <f aca="false">IF(OR(I296="Canceled",G296=""),0,G296*T296)</f>
        <v>0</v>
      </c>
      <c r="V296" s="8" t="n">
        <f aca="false">U296/12</f>
        <v>0</v>
      </c>
    </row>
    <row r="297" customFormat="false" ht="15" hidden="false" customHeight="false" outlineLevel="0" collapsed="false">
      <c r="A297" s="4"/>
      <c r="B297" s="4"/>
      <c r="C297" s="4"/>
      <c r="D297" s="4"/>
      <c r="E297" s="4"/>
      <c r="F297" s="4"/>
      <c r="G297" s="5"/>
      <c r="H297" s="6"/>
      <c r="I297" s="4"/>
      <c r="J297" s="4"/>
      <c r="K297" s="6"/>
      <c r="L297" s="4"/>
      <c r="M297" s="5"/>
      <c r="N297" s="6"/>
      <c r="O297" s="4"/>
      <c r="P297" s="6"/>
      <c r="Q297" s="6"/>
      <c r="R297" s="6"/>
      <c r="S297" s="4"/>
      <c r="T297" s="7" t="n">
        <f aca="false">IF(E297="Weekly",'Setup &amp; Assumptions'!$B$6,IF(E297="Every 2 Weeks",'Setup &amp; Assumptions'!$B$7,IF(E297="Every 4 Weeks",'Setup &amp; Assumptions'!$B$8,IF(E297="Monthly",'Setup &amp; Assumptions'!$B$9,IF(E297="Quarterly",'Setup &amp; Assumptions'!$B$10,IF(E297="Custom",F297,0))))))</f>
        <v>0</v>
      </c>
      <c r="U297" s="8" t="n">
        <f aca="false">IF(OR(I297="Canceled",G297=""),0,G297*T297)</f>
        <v>0</v>
      </c>
      <c r="V297" s="8" t="n">
        <f aca="false">U297/12</f>
        <v>0</v>
      </c>
    </row>
    <row r="298" customFormat="false" ht="15" hidden="false" customHeight="false" outlineLevel="0" collapsed="false">
      <c r="A298" s="4"/>
      <c r="B298" s="4"/>
      <c r="C298" s="4"/>
      <c r="D298" s="4"/>
      <c r="E298" s="4"/>
      <c r="F298" s="4"/>
      <c r="G298" s="5"/>
      <c r="H298" s="6"/>
      <c r="I298" s="4"/>
      <c r="J298" s="4"/>
      <c r="K298" s="6"/>
      <c r="L298" s="4"/>
      <c r="M298" s="5"/>
      <c r="N298" s="6"/>
      <c r="O298" s="4"/>
      <c r="P298" s="6"/>
      <c r="Q298" s="6"/>
      <c r="R298" s="6"/>
      <c r="S298" s="4"/>
      <c r="T298" s="7" t="n">
        <f aca="false">IF(E298="Weekly",'Setup &amp; Assumptions'!$B$6,IF(E298="Every 2 Weeks",'Setup &amp; Assumptions'!$B$7,IF(E298="Every 4 Weeks",'Setup &amp; Assumptions'!$B$8,IF(E298="Monthly",'Setup &amp; Assumptions'!$B$9,IF(E298="Quarterly",'Setup &amp; Assumptions'!$B$10,IF(E298="Custom",F298,0))))))</f>
        <v>0</v>
      </c>
      <c r="U298" s="8" t="n">
        <f aca="false">IF(OR(I298="Canceled",G298=""),0,G298*T298)</f>
        <v>0</v>
      </c>
      <c r="V298" s="8" t="n">
        <f aca="false">U298/12</f>
        <v>0</v>
      </c>
    </row>
    <row r="299" customFormat="false" ht="15" hidden="false" customHeight="false" outlineLevel="0" collapsed="false">
      <c r="A299" s="4"/>
      <c r="B299" s="4"/>
      <c r="C299" s="4"/>
      <c r="D299" s="4"/>
      <c r="E299" s="4"/>
      <c r="F299" s="4"/>
      <c r="G299" s="5"/>
      <c r="H299" s="6"/>
      <c r="I299" s="4"/>
      <c r="J299" s="4"/>
      <c r="K299" s="6"/>
      <c r="L299" s="4"/>
      <c r="M299" s="5"/>
      <c r="N299" s="6"/>
      <c r="O299" s="4"/>
      <c r="P299" s="6"/>
      <c r="Q299" s="6"/>
      <c r="R299" s="6"/>
      <c r="S299" s="4"/>
      <c r="T299" s="7" t="n">
        <f aca="false">IF(E299="Weekly",'Setup &amp; Assumptions'!$B$6,IF(E299="Every 2 Weeks",'Setup &amp; Assumptions'!$B$7,IF(E299="Every 4 Weeks",'Setup &amp; Assumptions'!$B$8,IF(E299="Monthly",'Setup &amp; Assumptions'!$B$9,IF(E299="Quarterly",'Setup &amp; Assumptions'!$B$10,IF(E299="Custom",F299,0))))))</f>
        <v>0</v>
      </c>
      <c r="U299" s="8" t="n">
        <f aca="false">IF(OR(I299="Canceled",G299=""),0,G299*T299)</f>
        <v>0</v>
      </c>
      <c r="V299" s="8" t="n">
        <f aca="false">U299/12</f>
        <v>0</v>
      </c>
    </row>
    <row r="300" customFormat="false" ht="15" hidden="false" customHeight="false" outlineLevel="0" collapsed="false">
      <c r="A300" s="4"/>
      <c r="B300" s="4"/>
      <c r="C300" s="4"/>
      <c r="D300" s="4"/>
      <c r="E300" s="4"/>
      <c r="F300" s="4"/>
      <c r="G300" s="5"/>
      <c r="H300" s="6"/>
      <c r="I300" s="4"/>
      <c r="J300" s="4"/>
      <c r="K300" s="6"/>
      <c r="L300" s="4"/>
      <c r="M300" s="5"/>
      <c r="N300" s="6"/>
      <c r="O300" s="4"/>
      <c r="P300" s="6"/>
      <c r="Q300" s="6"/>
      <c r="R300" s="6"/>
      <c r="S300" s="4"/>
      <c r="T300" s="7" t="n">
        <f aca="false">IF(E300="Weekly",'Setup &amp; Assumptions'!$B$6,IF(E300="Every 2 Weeks",'Setup &amp; Assumptions'!$B$7,IF(E300="Every 4 Weeks",'Setup &amp; Assumptions'!$B$8,IF(E300="Monthly",'Setup &amp; Assumptions'!$B$9,IF(E300="Quarterly",'Setup &amp; Assumptions'!$B$10,IF(E300="Custom",F300,0))))))</f>
        <v>0</v>
      </c>
      <c r="U300" s="8" t="n">
        <f aca="false">IF(OR(I300="Canceled",G300=""),0,G300*T300)</f>
        <v>0</v>
      </c>
      <c r="V300" s="8" t="n">
        <f aca="false">U300/12</f>
        <v>0</v>
      </c>
    </row>
    <row r="301" customFormat="false" ht="15" hidden="false" customHeight="false" outlineLevel="0" collapsed="false">
      <c r="A301" s="4"/>
      <c r="B301" s="4"/>
      <c r="C301" s="4"/>
      <c r="D301" s="4"/>
      <c r="E301" s="4"/>
      <c r="F301" s="4"/>
      <c r="G301" s="5"/>
      <c r="H301" s="6"/>
      <c r="I301" s="4"/>
      <c r="J301" s="4"/>
      <c r="K301" s="6"/>
      <c r="L301" s="4"/>
      <c r="M301" s="5"/>
      <c r="N301" s="6"/>
      <c r="O301" s="4"/>
      <c r="P301" s="6"/>
      <c r="Q301" s="6"/>
      <c r="R301" s="6"/>
      <c r="S301" s="4"/>
      <c r="T301" s="7" t="n">
        <f aca="false">IF(E301="Weekly",'Setup &amp; Assumptions'!$B$6,IF(E301="Every 2 Weeks",'Setup &amp; Assumptions'!$B$7,IF(E301="Every 4 Weeks",'Setup &amp; Assumptions'!$B$8,IF(E301="Monthly",'Setup &amp; Assumptions'!$B$9,IF(E301="Quarterly",'Setup &amp; Assumptions'!$B$10,IF(E301="Custom",F301,0))))))</f>
        <v>0</v>
      </c>
      <c r="U301" s="8" t="n">
        <f aca="false">IF(OR(I301="Canceled",G301=""),0,G301*T301)</f>
        <v>0</v>
      </c>
      <c r="V301" s="8" t="n">
        <f aca="false">U301/12</f>
        <v>0</v>
      </c>
    </row>
    <row r="302" customFormat="false" ht="15" hidden="false" customHeight="false" outlineLevel="0" collapsed="false">
      <c r="A302" s="4"/>
      <c r="B302" s="4"/>
      <c r="C302" s="4"/>
      <c r="D302" s="4"/>
      <c r="E302" s="4"/>
      <c r="F302" s="4"/>
      <c r="G302" s="5"/>
      <c r="H302" s="6"/>
      <c r="I302" s="4"/>
      <c r="J302" s="4"/>
      <c r="K302" s="6"/>
      <c r="L302" s="4"/>
      <c r="M302" s="5"/>
      <c r="N302" s="6"/>
      <c r="O302" s="4"/>
      <c r="P302" s="6"/>
      <c r="Q302" s="6"/>
      <c r="R302" s="6"/>
      <c r="S302" s="4"/>
      <c r="T302" s="7" t="n">
        <f aca="false">IF(E302="Weekly",'Setup &amp; Assumptions'!$B$6,IF(E302="Every 2 Weeks",'Setup &amp; Assumptions'!$B$7,IF(E302="Every 4 Weeks",'Setup &amp; Assumptions'!$B$8,IF(E302="Monthly",'Setup &amp; Assumptions'!$B$9,IF(E302="Quarterly",'Setup &amp; Assumptions'!$B$10,IF(E302="Custom",F302,0))))))</f>
        <v>0</v>
      </c>
      <c r="U302" s="8" t="n">
        <f aca="false">IF(OR(I302="Canceled",G302=""),0,G302*T302)</f>
        <v>0</v>
      </c>
      <c r="V302" s="8" t="n">
        <f aca="false">U302/12</f>
        <v>0</v>
      </c>
    </row>
    <row r="303" customFormat="false" ht="15" hidden="false" customHeight="false" outlineLevel="0" collapsed="false">
      <c r="A303" s="4"/>
      <c r="B303" s="4"/>
      <c r="C303" s="4"/>
      <c r="D303" s="4"/>
      <c r="E303" s="4"/>
      <c r="F303" s="4"/>
      <c r="G303" s="5"/>
      <c r="H303" s="6"/>
      <c r="I303" s="4"/>
      <c r="J303" s="4"/>
      <c r="K303" s="6"/>
      <c r="L303" s="4"/>
      <c r="M303" s="5"/>
      <c r="N303" s="6"/>
      <c r="O303" s="4"/>
      <c r="P303" s="6"/>
      <c r="Q303" s="6"/>
      <c r="R303" s="6"/>
      <c r="S303" s="4"/>
      <c r="T303" s="7" t="n">
        <f aca="false">IF(E303="Weekly",'Setup &amp; Assumptions'!$B$6,IF(E303="Every 2 Weeks",'Setup &amp; Assumptions'!$B$7,IF(E303="Every 4 Weeks",'Setup &amp; Assumptions'!$B$8,IF(E303="Monthly",'Setup &amp; Assumptions'!$B$9,IF(E303="Quarterly",'Setup &amp; Assumptions'!$B$10,IF(E303="Custom",F303,0))))))</f>
        <v>0</v>
      </c>
      <c r="U303" s="8" t="n">
        <f aca="false">IF(OR(I303="Canceled",G303=""),0,G303*T303)</f>
        <v>0</v>
      </c>
      <c r="V303" s="8" t="n">
        <f aca="false">U303/12</f>
        <v>0</v>
      </c>
    </row>
    <row r="304" customFormat="false" ht="15" hidden="false" customHeight="false" outlineLevel="0" collapsed="false">
      <c r="A304" s="4"/>
      <c r="B304" s="4"/>
      <c r="C304" s="4"/>
      <c r="D304" s="4"/>
      <c r="E304" s="4"/>
      <c r="F304" s="4"/>
      <c r="G304" s="5"/>
      <c r="H304" s="6"/>
      <c r="I304" s="4"/>
      <c r="J304" s="4"/>
      <c r="K304" s="6"/>
      <c r="L304" s="4"/>
      <c r="M304" s="5"/>
      <c r="N304" s="6"/>
      <c r="O304" s="4"/>
      <c r="P304" s="6"/>
      <c r="Q304" s="6"/>
      <c r="R304" s="6"/>
      <c r="S304" s="4"/>
      <c r="T304" s="7" t="n">
        <f aca="false">IF(E304="Weekly",'Setup &amp; Assumptions'!$B$6,IF(E304="Every 2 Weeks",'Setup &amp; Assumptions'!$B$7,IF(E304="Every 4 Weeks",'Setup &amp; Assumptions'!$B$8,IF(E304="Monthly",'Setup &amp; Assumptions'!$B$9,IF(E304="Quarterly",'Setup &amp; Assumptions'!$B$10,IF(E304="Custom",F304,0))))))</f>
        <v>0</v>
      </c>
      <c r="U304" s="8" t="n">
        <f aca="false">IF(OR(I304="Canceled",G304=""),0,G304*T304)</f>
        <v>0</v>
      </c>
      <c r="V304" s="8" t="n">
        <f aca="false">U304/12</f>
        <v>0</v>
      </c>
    </row>
    <row r="305" customFormat="false" ht="15" hidden="false" customHeight="false" outlineLevel="0" collapsed="false">
      <c r="A305" s="4"/>
      <c r="B305" s="4"/>
      <c r="C305" s="4"/>
      <c r="D305" s="4"/>
      <c r="E305" s="4"/>
      <c r="F305" s="4"/>
      <c r="G305" s="5"/>
      <c r="H305" s="6"/>
      <c r="I305" s="4"/>
      <c r="J305" s="4"/>
      <c r="K305" s="6"/>
      <c r="L305" s="4"/>
      <c r="M305" s="5"/>
      <c r="N305" s="6"/>
      <c r="O305" s="4"/>
      <c r="P305" s="6"/>
      <c r="Q305" s="6"/>
      <c r="R305" s="6"/>
      <c r="S305" s="4"/>
      <c r="T305" s="7" t="n">
        <f aca="false">IF(E305="Weekly",'Setup &amp; Assumptions'!$B$6,IF(E305="Every 2 Weeks",'Setup &amp; Assumptions'!$B$7,IF(E305="Every 4 Weeks",'Setup &amp; Assumptions'!$B$8,IF(E305="Monthly",'Setup &amp; Assumptions'!$B$9,IF(E305="Quarterly",'Setup &amp; Assumptions'!$B$10,IF(E305="Custom",F305,0))))))</f>
        <v>0</v>
      </c>
      <c r="U305" s="8" t="n">
        <f aca="false">IF(OR(I305="Canceled",G305=""),0,G305*T305)</f>
        <v>0</v>
      </c>
      <c r="V305" s="8" t="n">
        <f aca="false">U305/12</f>
        <v>0</v>
      </c>
    </row>
    <row r="306" customFormat="false" ht="15" hidden="false" customHeight="false" outlineLevel="0" collapsed="false">
      <c r="A306" s="4"/>
      <c r="B306" s="4"/>
      <c r="C306" s="4"/>
      <c r="D306" s="4"/>
      <c r="E306" s="4"/>
      <c r="F306" s="4"/>
      <c r="G306" s="5"/>
      <c r="H306" s="6"/>
      <c r="I306" s="4"/>
      <c r="J306" s="4"/>
      <c r="K306" s="6"/>
      <c r="L306" s="4"/>
      <c r="M306" s="5"/>
      <c r="N306" s="6"/>
      <c r="O306" s="4"/>
      <c r="P306" s="6"/>
      <c r="Q306" s="6"/>
      <c r="R306" s="6"/>
      <c r="S306" s="4"/>
      <c r="T306" s="7" t="n">
        <f aca="false">IF(E306="Weekly",'Setup &amp; Assumptions'!$B$6,IF(E306="Every 2 Weeks",'Setup &amp; Assumptions'!$B$7,IF(E306="Every 4 Weeks",'Setup &amp; Assumptions'!$B$8,IF(E306="Monthly",'Setup &amp; Assumptions'!$B$9,IF(E306="Quarterly",'Setup &amp; Assumptions'!$B$10,IF(E306="Custom",F306,0))))))</f>
        <v>0</v>
      </c>
      <c r="U306" s="8" t="n">
        <f aca="false">IF(OR(I306="Canceled",G306=""),0,G306*T306)</f>
        <v>0</v>
      </c>
      <c r="V306" s="8" t="n">
        <f aca="false">U306/12</f>
        <v>0</v>
      </c>
    </row>
    <row r="307" customFormat="false" ht="15" hidden="false" customHeight="false" outlineLevel="0" collapsed="false">
      <c r="A307" s="4"/>
      <c r="B307" s="4"/>
      <c r="C307" s="4"/>
      <c r="D307" s="4"/>
      <c r="E307" s="4"/>
      <c r="F307" s="4"/>
      <c r="G307" s="5"/>
      <c r="H307" s="6"/>
      <c r="I307" s="4"/>
      <c r="J307" s="4"/>
      <c r="K307" s="6"/>
      <c r="L307" s="4"/>
      <c r="M307" s="5"/>
      <c r="N307" s="6"/>
      <c r="O307" s="4"/>
      <c r="P307" s="6"/>
      <c r="Q307" s="6"/>
      <c r="R307" s="6"/>
      <c r="S307" s="4"/>
      <c r="T307" s="7" t="n">
        <f aca="false">IF(E307="Weekly",'Setup &amp; Assumptions'!$B$6,IF(E307="Every 2 Weeks",'Setup &amp; Assumptions'!$B$7,IF(E307="Every 4 Weeks",'Setup &amp; Assumptions'!$B$8,IF(E307="Monthly",'Setup &amp; Assumptions'!$B$9,IF(E307="Quarterly",'Setup &amp; Assumptions'!$B$10,IF(E307="Custom",F307,0))))))</f>
        <v>0</v>
      </c>
      <c r="U307" s="8" t="n">
        <f aca="false">IF(OR(I307="Canceled",G307=""),0,G307*T307)</f>
        <v>0</v>
      </c>
      <c r="V307" s="8" t="n">
        <f aca="false">U307/12</f>
        <v>0</v>
      </c>
    </row>
    <row r="308" customFormat="false" ht="15" hidden="false" customHeight="false" outlineLevel="0" collapsed="false">
      <c r="A308" s="4"/>
      <c r="B308" s="4"/>
      <c r="C308" s="4"/>
      <c r="D308" s="4"/>
      <c r="E308" s="4"/>
      <c r="F308" s="4"/>
      <c r="G308" s="5"/>
      <c r="H308" s="6"/>
      <c r="I308" s="4"/>
      <c r="J308" s="4"/>
      <c r="K308" s="6"/>
      <c r="L308" s="4"/>
      <c r="M308" s="5"/>
      <c r="N308" s="6"/>
      <c r="O308" s="4"/>
      <c r="P308" s="6"/>
      <c r="Q308" s="6"/>
      <c r="R308" s="6"/>
      <c r="S308" s="4"/>
      <c r="T308" s="7" t="n">
        <f aca="false">IF(E308="Weekly",'Setup &amp; Assumptions'!$B$6,IF(E308="Every 2 Weeks",'Setup &amp; Assumptions'!$B$7,IF(E308="Every 4 Weeks",'Setup &amp; Assumptions'!$B$8,IF(E308="Monthly",'Setup &amp; Assumptions'!$B$9,IF(E308="Quarterly",'Setup &amp; Assumptions'!$B$10,IF(E308="Custom",F308,0))))))</f>
        <v>0</v>
      </c>
      <c r="U308" s="8" t="n">
        <f aca="false">IF(OR(I308="Canceled",G308=""),0,G308*T308)</f>
        <v>0</v>
      </c>
      <c r="V308" s="8" t="n">
        <f aca="false">U308/12</f>
        <v>0</v>
      </c>
    </row>
    <row r="309" customFormat="false" ht="15" hidden="false" customHeight="false" outlineLevel="0" collapsed="false">
      <c r="A309" s="4"/>
      <c r="B309" s="4"/>
      <c r="C309" s="4"/>
      <c r="D309" s="4"/>
      <c r="E309" s="4"/>
      <c r="F309" s="4"/>
      <c r="G309" s="5"/>
      <c r="H309" s="6"/>
      <c r="I309" s="4"/>
      <c r="J309" s="4"/>
      <c r="K309" s="6"/>
      <c r="L309" s="4"/>
      <c r="M309" s="5"/>
      <c r="N309" s="6"/>
      <c r="O309" s="4"/>
      <c r="P309" s="6"/>
      <c r="Q309" s="6"/>
      <c r="R309" s="6"/>
      <c r="S309" s="4"/>
      <c r="T309" s="7" t="n">
        <f aca="false">IF(E309="Weekly",'Setup &amp; Assumptions'!$B$6,IF(E309="Every 2 Weeks",'Setup &amp; Assumptions'!$B$7,IF(E309="Every 4 Weeks",'Setup &amp; Assumptions'!$B$8,IF(E309="Monthly",'Setup &amp; Assumptions'!$B$9,IF(E309="Quarterly",'Setup &amp; Assumptions'!$B$10,IF(E309="Custom",F309,0))))))</f>
        <v>0</v>
      </c>
      <c r="U309" s="8" t="n">
        <f aca="false">IF(OR(I309="Canceled",G309=""),0,G309*T309)</f>
        <v>0</v>
      </c>
      <c r="V309" s="8" t="n">
        <f aca="false">U309/12</f>
        <v>0</v>
      </c>
    </row>
    <row r="310" customFormat="false" ht="15" hidden="false" customHeight="false" outlineLevel="0" collapsed="false">
      <c r="A310" s="4"/>
      <c r="B310" s="4"/>
      <c r="C310" s="4"/>
      <c r="D310" s="4"/>
      <c r="E310" s="4"/>
      <c r="F310" s="4"/>
      <c r="G310" s="5"/>
      <c r="H310" s="6"/>
      <c r="I310" s="4"/>
      <c r="J310" s="4"/>
      <c r="K310" s="6"/>
      <c r="L310" s="4"/>
      <c r="M310" s="5"/>
      <c r="N310" s="6"/>
      <c r="O310" s="4"/>
      <c r="P310" s="6"/>
      <c r="Q310" s="6"/>
      <c r="R310" s="6"/>
      <c r="S310" s="4"/>
      <c r="T310" s="7" t="n">
        <f aca="false">IF(E310="Weekly",'Setup &amp; Assumptions'!$B$6,IF(E310="Every 2 Weeks",'Setup &amp; Assumptions'!$B$7,IF(E310="Every 4 Weeks",'Setup &amp; Assumptions'!$B$8,IF(E310="Monthly",'Setup &amp; Assumptions'!$B$9,IF(E310="Quarterly",'Setup &amp; Assumptions'!$B$10,IF(E310="Custom",F310,0))))))</f>
        <v>0</v>
      </c>
      <c r="U310" s="8" t="n">
        <f aca="false">IF(OR(I310="Canceled",G310=""),0,G310*T310)</f>
        <v>0</v>
      </c>
      <c r="V310" s="8" t="n">
        <f aca="false">U310/12</f>
        <v>0</v>
      </c>
    </row>
    <row r="311" customFormat="false" ht="15" hidden="false" customHeight="false" outlineLevel="0" collapsed="false">
      <c r="A311" s="4"/>
      <c r="B311" s="4"/>
      <c r="C311" s="4"/>
      <c r="D311" s="4"/>
      <c r="E311" s="4"/>
      <c r="F311" s="4"/>
      <c r="G311" s="5"/>
      <c r="H311" s="6"/>
      <c r="I311" s="4"/>
      <c r="J311" s="4"/>
      <c r="K311" s="6"/>
      <c r="L311" s="4"/>
      <c r="M311" s="5"/>
      <c r="N311" s="6"/>
      <c r="O311" s="4"/>
      <c r="P311" s="6"/>
      <c r="Q311" s="6"/>
      <c r="R311" s="6"/>
      <c r="S311" s="4"/>
      <c r="T311" s="7" t="n">
        <f aca="false">IF(E311="Weekly",'Setup &amp; Assumptions'!$B$6,IF(E311="Every 2 Weeks",'Setup &amp; Assumptions'!$B$7,IF(E311="Every 4 Weeks",'Setup &amp; Assumptions'!$B$8,IF(E311="Monthly",'Setup &amp; Assumptions'!$B$9,IF(E311="Quarterly",'Setup &amp; Assumptions'!$B$10,IF(E311="Custom",F311,0))))))</f>
        <v>0</v>
      </c>
      <c r="U311" s="8" t="n">
        <f aca="false">IF(OR(I311="Canceled",G311=""),0,G311*T311)</f>
        <v>0</v>
      </c>
      <c r="V311" s="8" t="n">
        <f aca="false">U311/12</f>
        <v>0</v>
      </c>
    </row>
    <row r="312" customFormat="false" ht="15" hidden="false" customHeight="false" outlineLevel="0" collapsed="false">
      <c r="A312" s="4"/>
      <c r="B312" s="4"/>
      <c r="C312" s="4"/>
      <c r="D312" s="4"/>
      <c r="E312" s="4"/>
      <c r="F312" s="4"/>
      <c r="G312" s="5"/>
      <c r="H312" s="6"/>
      <c r="I312" s="4"/>
      <c r="J312" s="4"/>
      <c r="K312" s="6"/>
      <c r="L312" s="4"/>
      <c r="M312" s="5"/>
      <c r="N312" s="6"/>
      <c r="O312" s="4"/>
      <c r="P312" s="6"/>
      <c r="Q312" s="6"/>
      <c r="R312" s="6"/>
      <c r="S312" s="4"/>
      <c r="T312" s="7" t="n">
        <f aca="false">IF(E312="Weekly",'Setup &amp; Assumptions'!$B$6,IF(E312="Every 2 Weeks",'Setup &amp; Assumptions'!$B$7,IF(E312="Every 4 Weeks",'Setup &amp; Assumptions'!$B$8,IF(E312="Monthly",'Setup &amp; Assumptions'!$B$9,IF(E312="Quarterly",'Setup &amp; Assumptions'!$B$10,IF(E312="Custom",F312,0))))))</f>
        <v>0</v>
      </c>
      <c r="U312" s="8" t="n">
        <f aca="false">IF(OR(I312="Canceled",G312=""),0,G312*T312)</f>
        <v>0</v>
      </c>
      <c r="V312" s="8" t="n">
        <f aca="false">U312/12</f>
        <v>0</v>
      </c>
    </row>
    <row r="313" customFormat="false" ht="15" hidden="false" customHeight="false" outlineLevel="0" collapsed="false">
      <c r="A313" s="4"/>
      <c r="B313" s="4"/>
      <c r="C313" s="4"/>
      <c r="D313" s="4"/>
      <c r="E313" s="4"/>
      <c r="F313" s="4"/>
      <c r="G313" s="5"/>
      <c r="H313" s="6"/>
      <c r="I313" s="4"/>
      <c r="J313" s="4"/>
      <c r="K313" s="6"/>
      <c r="L313" s="4"/>
      <c r="M313" s="5"/>
      <c r="N313" s="6"/>
      <c r="O313" s="4"/>
      <c r="P313" s="6"/>
      <c r="Q313" s="6"/>
      <c r="R313" s="6"/>
      <c r="S313" s="4"/>
      <c r="T313" s="7" t="n">
        <f aca="false">IF(E313="Weekly",'Setup &amp; Assumptions'!$B$6,IF(E313="Every 2 Weeks",'Setup &amp; Assumptions'!$B$7,IF(E313="Every 4 Weeks",'Setup &amp; Assumptions'!$B$8,IF(E313="Monthly",'Setup &amp; Assumptions'!$B$9,IF(E313="Quarterly",'Setup &amp; Assumptions'!$B$10,IF(E313="Custom",F313,0))))))</f>
        <v>0</v>
      </c>
      <c r="U313" s="8" t="n">
        <f aca="false">IF(OR(I313="Canceled",G313=""),0,G313*T313)</f>
        <v>0</v>
      </c>
      <c r="V313" s="8" t="n">
        <f aca="false">U313/12</f>
        <v>0</v>
      </c>
    </row>
    <row r="314" customFormat="false" ht="15" hidden="false" customHeight="false" outlineLevel="0" collapsed="false">
      <c r="A314" s="4"/>
      <c r="B314" s="4"/>
      <c r="C314" s="4"/>
      <c r="D314" s="4"/>
      <c r="E314" s="4"/>
      <c r="F314" s="4"/>
      <c r="G314" s="5"/>
      <c r="H314" s="6"/>
      <c r="I314" s="4"/>
      <c r="J314" s="4"/>
      <c r="K314" s="6"/>
      <c r="L314" s="4"/>
      <c r="M314" s="5"/>
      <c r="N314" s="6"/>
      <c r="O314" s="4"/>
      <c r="P314" s="6"/>
      <c r="Q314" s="6"/>
      <c r="R314" s="6"/>
      <c r="S314" s="4"/>
      <c r="T314" s="7" t="n">
        <f aca="false">IF(E314="Weekly",'Setup &amp; Assumptions'!$B$6,IF(E314="Every 2 Weeks",'Setup &amp; Assumptions'!$B$7,IF(E314="Every 4 Weeks",'Setup &amp; Assumptions'!$B$8,IF(E314="Monthly",'Setup &amp; Assumptions'!$B$9,IF(E314="Quarterly",'Setup &amp; Assumptions'!$B$10,IF(E314="Custom",F314,0))))))</f>
        <v>0</v>
      </c>
      <c r="U314" s="8" t="n">
        <f aca="false">IF(OR(I314="Canceled",G314=""),0,G314*T314)</f>
        <v>0</v>
      </c>
      <c r="V314" s="8" t="n">
        <f aca="false">U314/12</f>
        <v>0</v>
      </c>
    </row>
    <row r="315" customFormat="false" ht="15" hidden="false" customHeight="false" outlineLevel="0" collapsed="false">
      <c r="A315" s="4"/>
      <c r="B315" s="4"/>
      <c r="C315" s="4"/>
      <c r="D315" s="4"/>
      <c r="E315" s="4"/>
      <c r="F315" s="4"/>
      <c r="G315" s="5"/>
      <c r="H315" s="6"/>
      <c r="I315" s="4"/>
      <c r="J315" s="4"/>
      <c r="K315" s="6"/>
      <c r="L315" s="4"/>
      <c r="M315" s="5"/>
      <c r="N315" s="6"/>
      <c r="O315" s="4"/>
      <c r="P315" s="6"/>
      <c r="Q315" s="6"/>
      <c r="R315" s="6"/>
      <c r="S315" s="4"/>
      <c r="T315" s="7" t="n">
        <f aca="false">IF(E315="Weekly",'Setup &amp; Assumptions'!$B$6,IF(E315="Every 2 Weeks",'Setup &amp; Assumptions'!$B$7,IF(E315="Every 4 Weeks",'Setup &amp; Assumptions'!$B$8,IF(E315="Monthly",'Setup &amp; Assumptions'!$B$9,IF(E315="Quarterly",'Setup &amp; Assumptions'!$B$10,IF(E315="Custom",F315,0))))))</f>
        <v>0</v>
      </c>
      <c r="U315" s="8" t="n">
        <f aca="false">IF(OR(I315="Canceled",G315=""),0,G315*T315)</f>
        <v>0</v>
      </c>
      <c r="V315" s="8" t="n">
        <f aca="false">U315/12</f>
        <v>0</v>
      </c>
    </row>
    <row r="316" customFormat="false" ht="15" hidden="false" customHeight="false" outlineLevel="0" collapsed="false">
      <c r="A316" s="4"/>
      <c r="B316" s="4"/>
      <c r="C316" s="4"/>
      <c r="D316" s="4"/>
      <c r="E316" s="4"/>
      <c r="F316" s="4"/>
      <c r="G316" s="5"/>
      <c r="H316" s="6"/>
      <c r="I316" s="4"/>
      <c r="J316" s="4"/>
      <c r="K316" s="6"/>
      <c r="L316" s="4"/>
      <c r="M316" s="5"/>
      <c r="N316" s="6"/>
      <c r="O316" s="4"/>
      <c r="P316" s="6"/>
      <c r="Q316" s="6"/>
      <c r="R316" s="6"/>
      <c r="S316" s="4"/>
      <c r="T316" s="7" t="n">
        <f aca="false">IF(E316="Weekly",'Setup &amp; Assumptions'!$B$6,IF(E316="Every 2 Weeks",'Setup &amp; Assumptions'!$B$7,IF(E316="Every 4 Weeks",'Setup &amp; Assumptions'!$B$8,IF(E316="Monthly",'Setup &amp; Assumptions'!$B$9,IF(E316="Quarterly",'Setup &amp; Assumptions'!$B$10,IF(E316="Custom",F316,0))))))</f>
        <v>0</v>
      </c>
      <c r="U316" s="8" t="n">
        <f aca="false">IF(OR(I316="Canceled",G316=""),0,G316*T316)</f>
        <v>0</v>
      </c>
      <c r="V316" s="8" t="n">
        <f aca="false">U316/12</f>
        <v>0</v>
      </c>
    </row>
    <row r="317" customFormat="false" ht="15" hidden="false" customHeight="false" outlineLevel="0" collapsed="false">
      <c r="A317" s="4"/>
      <c r="B317" s="4"/>
      <c r="C317" s="4"/>
      <c r="D317" s="4"/>
      <c r="E317" s="4"/>
      <c r="F317" s="4"/>
      <c r="G317" s="5"/>
      <c r="H317" s="6"/>
      <c r="I317" s="4"/>
      <c r="J317" s="4"/>
      <c r="K317" s="6"/>
      <c r="L317" s="4"/>
      <c r="M317" s="5"/>
      <c r="N317" s="6"/>
      <c r="O317" s="4"/>
      <c r="P317" s="6"/>
      <c r="Q317" s="6"/>
      <c r="R317" s="6"/>
      <c r="S317" s="4"/>
      <c r="T317" s="7" t="n">
        <f aca="false">IF(E317="Weekly",'Setup &amp; Assumptions'!$B$6,IF(E317="Every 2 Weeks",'Setup &amp; Assumptions'!$B$7,IF(E317="Every 4 Weeks",'Setup &amp; Assumptions'!$B$8,IF(E317="Monthly",'Setup &amp; Assumptions'!$B$9,IF(E317="Quarterly",'Setup &amp; Assumptions'!$B$10,IF(E317="Custom",F317,0))))))</f>
        <v>0</v>
      </c>
      <c r="U317" s="8" t="n">
        <f aca="false">IF(OR(I317="Canceled",G317=""),0,G317*T317)</f>
        <v>0</v>
      </c>
      <c r="V317" s="8" t="n">
        <f aca="false">U317/12</f>
        <v>0</v>
      </c>
    </row>
    <row r="318" customFormat="false" ht="15" hidden="false" customHeight="false" outlineLevel="0" collapsed="false">
      <c r="A318" s="4"/>
      <c r="B318" s="4"/>
      <c r="C318" s="4"/>
      <c r="D318" s="4"/>
      <c r="E318" s="4"/>
      <c r="F318" s="4"/>
      <c r="G318" s="5"/>
      <c r="H318" s="6"/>
      <c r="I318" s="4"/>
      <c r="J318" s="4"/>
      <c r="K318" s="6"/>
      <c r="L318" s="4"/>
      <c r="M318" s="5"/>
      <c r="N318" s="6"/>
      <c r="O318" s="4"/>
      <c r="P318" s="6"/>
      <c r="Q318" s="6"/>
      <c r="R318" s="6"/>
      <c r="S318" s="4"/>
      <c r="T318" s="7" t="n">
        <f aca="false">IF(E318="Weekly",'Setup &amp; Assumptions'!$B$6,IF(E318="Every 2 Weeks",'Setup &amp; Assumptions'!$B$7,IF(E318="Every 4 Weeks",'Setup &amp; Assumptions'!$B$8,IF(E318="Monthly",'Setup &amp; Assumptions'!$B$9,IF(E318="Quarterly",'Setup &amp; Assumptions'!$B$10,IF(E318="Custom",F318,0))))))</f>
        <v>0</v>
      </c>
      <c r="U318" s="8" t="n">
        <f aca="false">IF(OR(I318="Canceled",G318=""),0,G318*T318)</f>
        <v>0</v>
      </c>
      <c r="V318" s="8" t="n">
        <f aca="false">U318/12</f>
        <v>0</v>
      </c>
    </row>
    <row r="319" customFormat="false" ht="15" hidden="false" customHeight="false" outlineLevel="0" collapsed="false">
      <c r="A319" s="4"/>
      <c r="B319" s="4"/>
      <c r="C319" s="4"/>
      <c r="D319" s="4"/>
      <c r="E319" s="4"/>
      <c r="F319" s="4"/>
      <c r="G319" s="5"/>
      <c r="H319" s="6"/>
      <c r="I319" s="4"/>
      <c r="J319" s="4"/>
      <c r="K319" s="6"/>
      <c r="L319" s="4"/>
      <c r="M319" s="5"/>
      <c r="N319" s="6"/>
      <c r="O319" s="4"/>
      <c r="P319" s="6"/>
      <c r="Q319" s="6"/>
      <c r="R319" s="6"/>
      <c r="S319" s="4"/>
      <c r="T319" s="7" t="n">
        <f aca="false">IF(E319="Weekly",'Setup &amp; Assumptions'!$B$6,IF(E319="Every 2 Weeks",'Setup &amp; Assumptions'!$B$7,IF(E319="Every 4 Weeks",'Setup &amp; Assumptions'!$B$8,IF(E319="Monthly",'Setup &amp; Assumptions'!$B$9,IF(E319="Quarterly",'Setup &amp; Assumptions'!$B$10,IF(E319="Custom",F319,0))))))</f>
        <v>0</v>
      </c>
      <c r="U319" s="8" t="n">
        <f aca="false">IF(OR(I319="Canceled",G319=""),0,G319*T319)</f>
        <v>0</v>
      </c>
      <c r="V319" s="8" t="n">
        <f aca="false">U319/12</f>
        <v>0</v>
      </c>
    </row>
    <row r="320" customFormat="false" ht="15" hidden="false" customHeight="false" outlineLevel="0" collapsed="false">
      <c r="A320" s="4"/>
      <c r="B320" s="4"/>
      <c r="C320" s="4"/>
      <c r="D320" s="4"/>
      <c r="E320" s="4"/>
      <c r="F320" s="4"/>
      <c r="G320" s="5"/>
      <c r="H320" s="6"/>
      <c r="I320" s="4"/>
      <c r="J320" s="4"/>
      <c r="K320" s="6"/>
      <c r="L320" s="4"/>
      <c r="M320" s="5"/>
      <c r="N320" s="6"/>
      <c r="O320" s="4"/>
      <c r="P320" s="6"/>
      <c r="Q320" s="6"/>
      <c r="R320" s="6"/>
      <c r="S320" s="4"/>
      <c r="T320" s="7" t="n">
        <f aca="false">IF(E320="Weekly",'Setup &amp; Assumptions'!$B$6,IF(E320="Every 2 Weeks",'Setup &amp; Assumptions'!$B$7,IF(E320="Every 4 Weeks",'Setup &amp; Assumptions'!$B$8,IF(E320="Monthly",'Setup &amp; Assumptions'!$B$9,IF(E320="Quarterly",'Setup &amp; Assumptions'!$B$10,IF(E320="Custom",F320,0))))))</f>
        <v>0</v>
      </c>
      <c r="U320" s="8" t="n">
        <f aca="false">IF(OR(I320="Canceled",G320=""),0,G320*T320)</f>
        <v>0</v>
      </c>
      <c r="V320" s="8" t="n">
        <f aca="false">U320/12</f>
        <v>0</v>
      </c>
    </row>
    <row r="321" customFormat="false" ht="15" hidden="false" customHeight="false" outlineLevel="0" collapsed="false">
      <c r="A321" s="4"/>
      <c r="B321" s="4"/>
      <c r="C321" s="4"/>
      <c r="D321" s="4"/>
      <c r="E321" s="4"/>
      <c r="F321" s="4"/>
      <c r="G321" s="5"/>
      <c r="H321" s="6"/>
      <c r="I321" s="4"/>
      <c r="J321" s="4"/>
      <c r="K321" s="6"/>
      <c r="L321" s="4"/>
      <c r="M321" s="5"/>
      <c r="N321" s="6"/>
      <c r="O321" s="4"/>
      <c r="P321" s="6"/>
      <c r="Q321" s="6"/>
      <c r="R321" s="6"/>
      <c r="S321" s="4"/>
      <c r="T321" s="7" t="n">
        <f aca="false">IF(E321="Weekly",'Setup &amp; Assumptions'!$B$6,IF(E321="Every 2 Weeks",'Setup &amp; Assumptions'!$B$7,IF(E321="Every 4 Weeks",'Setup &amp; Assumptions'!$B$8,IF(E321="Monthly",'Setup &amp; Assumptions'!$B$9,IF(E321="Quarterly",'Setup &amp; Assumptions'!$B$10,IF(E321="Custom",F321,0))))))</f>
        <v>0</v>
      </c>
      <c r="U321" s="8" t="n">
        <f aca="false">IF(OR(I321="Canceled",G321=""),0,G321*T321)</f>
        <v>0</v>
      </c>
      <c r="V321" s="8" t="n">
        <f aca="false">U321/12</f>
        <v>0</v>
      </c>
    </row>
    <row r="322" customFormat="false" ht="15" hidden="false" customHeight="false" outlineLevel="0" collapsed="false">
      <c r="A322" s="4"/>
      <c r="B322" s="4"/>
      <c r="C322" s="4"/>
      <c r="D322" s="4"/>
      <c r="E322" s="4"/>
      <c r="F322" s="4"/>
      <c r="G322" s="5"/>
      <c r="H322" s="6"/>
      <c r="I322" s="4"/>
      <c r="J322" s="4"/>
      <c r="K322" s="6"/>
      <c r="L322" s="4"/>
      <c r="M322" s="5"/>
      <c r="N322" s="6"/>
      <c r="O322" s="4"/>
      <c r="P322" s="6"/>
      <c r="Q322" s="6"/>
      <c r="R322" s="6"/>
      <c r="S322" s="4"/>
      <c r="T322" s="7" t="n">
        <f aca="false">IF(E322="Weekly",'Setup &amp; Assumptions'!$B$6,IF(E322="Every 2 Weeks",'Setup &amp; Assumptions'!$B$7,IF(E322="Every 4 Weeks",'Setup &amp; Assumptions'!$B$8,IF(E322="Monthly",'Setup &amp; Assumptions'!$B$9,IF(E322="Quarterly",'Setup &amp; Assumptions'!$B$10,IF(E322="Custom",F322,0))))))</f>
        <v>0</v>
      </c>
      <c r="U322" s="8" t="n">
        <f aca="false">IF(OR(I322="Canceled",G322=""),0,G322*T322)</f>
        <v>0</v>
      </c>
      <c r="V322" s="8" t="n">
        <f aca="false">U322/12</f>
        <v>0</v>
      </c>
    </row>
    <row r="323" customFormat="false" ht="15" hidden="false" customHeight="false" outlineLevel="0" collapsed="false">
      <c r="A323" s="4"/>
      <c r="B323" s="4"/>
      <c r="C323" s="4"/>
      <c r="D323" s="4"/>
      <c r="E323" s="4"/>
      <c r="F323" s="4"/>
      <c r="G323" s="5"/>
      <c r="H323" s="6"/>
      <c r="I323" s="4"/>
      <c r="J323" s="4"/>
      <c r="K323" s="6"/>
      <c r="L323" s="4"/>
      <c r="M323" s="5"/>
      <c r="N323" s="6"/>
      <c r="O323" s="4"/>
      <c r="P323" s="6"/>
      <c r="Q323" s="6"/>
      <c r="R323" s="6"/>
      <c r="S323" s="4"/>
      <c r="T323" s="7" t="n">
        <f aca="false">IF(E323="Weekly",'Setup &amp; Assumptions'!$B$6,IF(E323="Every 2 Weeks",'Setup &amp; Assumptions'!$B$7,IF(E323="Every 4 Weeks",'Setup &amp; Assumptions'!$B$8,IF(E323="Monthly",'Setup &amp; Assumptions'!$B$9,IF(E323="Quarterly",'Setup &amp; Assumptions'!$B$10,IF(E323="Custom",F323,0))))))</f>
        <v>0</v>
      </c>
      <c r="U323" s="8" t="n">
        <f aca="false">IF(OR(I323="Canceled",G323=""),0,G323*T323)</f>
        <v>0</v>
      </c>
      <c r="V323" s="8" t="n">
        <f aca="false">U323/12</f>
        <v>0</v>
      </c>
    </row>
    <row r="324" customFormat="false" ht="15" hidden="false" customHeight="false" outlineLevel="0" collapsed="false">
      <c r="A324" s="4"/>
      <c r="B324" s="4"/>
      <c r="C324" s="4"/>
      <c r="D324" s="4"/>
      <c r="E324" s="4"/>
      <c r="F324" s="4"/>
      <c r="G324" s="5"/>
      <c r="H324" s="6"/>
      <c r="I324" s="4"/>
      <c r="J324" s="4"/>
      <c r="K324" s="6"/>
      <c r="L324" s="4"/>
      <c r="M324" s="5"/>
      <c r="N324" s="6"/>
      <c r="O324" s="4"/>
      <c r="P324" s="6"/>
      <c r="Q324" s="6"/>
      <c r="R324" s="6"/>
      <c r="S324" s="4"/>
      <c r="T324" s="7" t="n">
        <f aca="false">IF(E324="Weekly",'Setup &amp; Assumptions'!$B$6,IF(E324="Every 2 Weeks",'Setup &amp; Assumptions'!$B$7,IF(E324="Every 4 Weeks",'Setup &amp; Assumptions'!$B$8,IF(E324="Monthly",'Setup &amp; Assumptions'!$B$9,IF(E324="Quarterly",'Setup &amp; Assumptions'!$B$10,IF(E324="Custom",F324,0))))))</f>
        <v>0</v>
      </c>
      <c r="U324" s="8" t="n">
        <f aca="false">IF(OR(I324="Canceled",G324=""),0,G324*T324)</f>
        <v>0</v>
      </c>
      <c r="V324" s="8" t="n">
        <f aca="false">U324/12</f>
        <v>0</v>
      </c>
    </row>
    <row r="325" customFormat="false" ht="15" hidden="false" customHeight="false" outlineLevel="0" collapsed="false">
      <c r="A325" s="4"/>
      <c r="B325" s="4"/>
      <c r="C325" s="4"/>
      <c r="D325" s="4"/>
      <c r="E325" s="4"/>
      <c r="F325" s="4"/>
      <c r="G325" s="5"/>
      <c r="H325" s="6"/>
      <c r="I325" s="4"/>
      <c r="J325" s="4"/>
      <c r="K325" s="6"/>
      <c r="L325" s="4"/>
      <c r="M325" s="5"/>
      <c r="N325" s="6"/>
      <c r="O325" s="4"/>
      <c r="P325" s="6"/>
      <c r="Q325" s="6"/>
      <c r="R325" s="6"/>
      <c r="S325" s="4"/>
      <c r="T325" s="7" t="n">
        <f aca="false">IF(E325="Weekly",'Setup &amp; Assumptions'!$B$6,IF(E325="Every 2 Weeks",'Setup &amp; Assumptions'!$B$7,IF(E325="Every 4 Weeks",'Setup &amp; Assumptions'!$B$8,IF(E325="Monthly",'Setup &amp; Assumptions'!$B$9,IF(E325="Quarterly",'Setup &amp; Assumptions'!$B$10,IF(E325="Custom",F325,0))))))</f>
        <v>0</v>
      </c>
      <c r="U325" s="8" t="n">
        <f aca="false">IF(OR(I325="Canceled",G325=""),0,G325*T325)</f>
        <v>0</v>
      </c>
      <c r="V325" s="8" t="n">
        <f aca="false">U325/12</f>
        <v>0</v>
      </c>
    </row>
    <row r="326" customFormat="false" ht="15" hidden="false" customHeight="false" outlineLevel="0" collapsed="false">
      <c r="A326" s="4"/>
      <c r="B326" s="4"/>
      <c r="C326" s="4"/>
      <c r="D326" s="4"/>
      <c r="E326" s="4"/>
      <c r="F326" s="4"/>
      <c r="G326" s="5"/>
      <c r="H326" s="6"/>
      <c r="I326" s="4"/>
      <c r="J326" s="4"/>
      <c r="K326" s="6"/>
      <c r="L326" s="4"/>
      <c r="M326" s="5"/>
      <c r="N326" s="6"/>
      <c r="O326" s="4"/>
      <c r="P326" s="6"/>
      <c r="Q326" s="6"/>
      <c r="R326" s="6"/>
      <c r="S326" s="4"/>
      <c r="T326" s="7" t="n">
        <f aca="false">IF(E326="Weekly",'Setup &amp; Assumptions'!$B$6,IF(E326="Every 2 Weeks",'Setup &amp; Assumptions'!$B$7,IF(E326="Every 4 Weeks",'Setup &amp; Assumptions'!$B$8,IF(E326="Monthly",'Setup &amp; Assumptions'!$B$9,IF(E326="Quarterly",'Setup &amp; Assumptions'!$B$10,IF(E326="Custom",F326,0))))))</f>
        <v>0</v>
      </c>
      <c r="U326" s="8" t="n">
        <f aca="false">IF(OR(I326="Canceled",G326=""),0,G326*T326)</f>
        <v>0</v>
      </c>
      <c r="V326" s="8" t="n">
        <f aca="false">U326/12</f>
        <v>0</v>
      </c>
    </row>
    <row r="327" customFormat="false" ht="15" hidden="false" customHeight="false" outlineLevel="0" collapsed="false">
      <c r="A327" s="4"/>
      <c r="B327" s="4"/>
      <c r="C327" s="4"/>
      <c r="D327" s="4"/>
      <c r="E327" s="4"/>
      <c r="F327" s="4"/>
      <c r="G327" s="5"/>
      <c r="H327" s="6"/>
      <c r="I327" s="4"/>
      <c r="J327" s="4"/>
      <c r="K327" s="6"/>
      <c r="L327" s="4"/>
      <c r="M327" s="5"/>
      <c r="N327" s="6"/>
      <c r="O327" s="4"/>
      <c r="P327" s="6"/>
      <c r="Q327" s="6"/>
      <c r="R327" s="6"/>
      <c r="S327" s="4"/>
      <c r="T327" s="7" t="n">
        <f aca="false">IF(E327="Weekly",'Setup &amp; Assumptions'!$B$6,IF(E327="Every 2 Weeks",'Setup &amp; Assumptions'!$B$7,IF(E327="Every 4 Weeks",'Setup &amp; Assumptions'!$B$8,IF(E327="Monthly",'Setup &amp; Assumptions'!$B$9,IF(E327="Quarterly",'Setup &amp; Assumptions'!$B$10,IF(E327="Custom",F327,0))))))</f>
        <v>0</v>
      </c>
      <c r="U327" s="8" t="n">
        <f aca="false">IF(OR(I327="Canceled",G327=""),0,G327*T327)</f>
        <v>0</v>
      </c>
      <c r="V327" s="8" t="n">
        <f aca="false">U327/12</f>
        <v>0</v>
      </c>
    </row>
    <row r="328" customFormat="false" ht="15" hidden="false" customHeight="false" outlineLevel="0" collapsed="false">
      <c r="A328" s="4"/>
      <c r="B328" s="4"/>
      <c r="C328" s="4"/>
      <c r="D328" s="4"/>
      <c r="E328" s="4"/>
      <c r="F328" s="4"/>
      <c r="G328" s="5"/>
      <c r="H328" s="6"/>
      <c r="I328" s="4"/>
      <c r="J328" s="4"/>
      <c r="K328" s="6"/>
      <c r="L328" s="4"/>
      <c r="M328" s="5"/>
      <c r="N328" s="6"/>
      <c r="O328" s="4"/>
      <c r="P328" s="6"/>
      <c r="Q328" s="6"/>
      <c r="R328" s="6"/>
      <c r="S328" s="4"/>
      <c r="T328" s="7" t="n">
        <f aca="false">IF(E328="Weekly",'Setup &amp; Assumptions'!$B$6,IF(E328="Every 2 Weeks",'Setup &amp; Assumptions'!$B$7,IF(E328="Every 4 Weeks",'Setup &amp; Assumptions'!$B$8,IF(E328="Monthly",'Setup &amp; Assumptions'!$B$9,IF(E328="Quarterly",'Setup &amp; Assumptions'!$B$10,IF(E328="Custom",F328,0))))))</f>
        <v>0</v>
      </c>
      <c r="U328" s="8" t="n">
        <f aca="false">IF(OR(I328="Canceled",G328=""),0,G328*T328)</f>
        <v>0</v>
      </c>
      <c r="V328" s="8" t="n">
        <f aca="false">U328/12</f>
        <v>0</v>
      </c>
    </row>
    <row r="329" customFormat="false" ht="15" hidden="false" customHeight="false" outlineLevel="0" collapsed="false">
      <c r="A329" s="4"/>
      <c r="B329" s="4"/>
      <c r="C329" s="4"/>
      <c r="D329" s="4"/>
      <c r="E329" s="4"/>
      <c r="F329" s="4"/>
      <c r="G329" s="5"/>
      <c r="H329" s="6"/>
      <c r="I329" s="4"/>
      <c r="J329" s="4"/>
      <c r="K329" s="6"/>
      <c r="L329" s="4"/>
      <c r="M329" s="5"/>
      <c r="N329" s="6"/>
      <c r="O329" s="4"/>
      <c r="P329" s="6"/>
      <c r="Q329" s="6"/>
      <c r="R329" s="6"/>
      <c r="S329" s="4"/>
      <c r="T329" s="7" t="n">
        <f aca="false">IF(E329="Weekly",'Setup &amp; Assumptions'!$B$6,IF(E329="Every 2 Weeks",'Setup &amp; Assumptions'!$B$7,IF(E329="Every 4 Weeks",'Setup &amp; Assumptions'!$B$8,IF(E329="Monthly",'Setup &amp; Assumptions'!$B$9,IF(E329="Quarterly",'Setup &amp; Assumptions'!$B$10,IF(E329="Custom",F329,0))))))</f>
        <v>0</v>
      </c>
      <c r="U329" s="8" t="n">
        <f aca="false">IF(OR(I329="Canceled",G329=""),0,G329*T329)</f>
        <v>0</v>
      </c>
      <c r="V329" s="8" t="n">
        <f aca="false">U329/12</f>
        <v>0</v>
      </c>
    </row>
    <row r="330" customFormat="false" ht="15" hidden="false" customHeight="false" outlineLevel="0" collapsed="false">
      <c r="A330" s="4"/>
      <c r="B330" s="4"/>
      <c r="C330" s="4"/>
      <c r="D330" s="4"/>
      <c r="E330" s="4"/>
      <c r="F330" s="4"/>
      <c r="G330" s="5"/>
      <c r="H330" s="6"/>
      <c r="I330" s="4"/>
      <c r="J330" s="4"/>
      <c r="K330" s="6"/>
      <c r="L330" s="4"/>
      <c r="M330" s="5"/>
      <c r="N330" s="6"/>
      <c r="O330" s="4"/>
      <c r="P330" s="6"/>
      <c r="Q330" s="6"/>
      <c r="R330" s="6"/>
      <c r="S330" s="4"/>
      <c r="T330" s="7" t="n">
        <f aca="false">IF(E330="Weekly",'Setup &amp; Assumptions'!$B$6,IF(E330="Every 2 Weeks",'Setup &amp; Assumptions'!$B$7,IF(E330="Every 4 Weeks",'Setup &amp; Assumptions'!$B$8,IF(E330="Monthly",'Setup &amp; Assumptions'!$B$9,IF(E330="Quarterly",'Setup &amp; Assumptions'!$B$10,IF(E330="Custom",F330,0))))))</f>
        <v>0</v>
      </c>
      <c r="U330" s="8" t="n">
        <f aca="false">IF(OR(I330="Canceled",G330=""),0,G330*T330)</f>
        <v>0</v>
      </c>
      <c r="V330" s="8" t="n">
        <f aca="false">U330/12</f>
        <v>0</v>
      </c>
    </row>
    <row r="331" customFormat="false" ht="15" hidden="false" customHeight="false" outlineLevel="0" collapsed="false">
      <c r="A331" s="4"/>
      <c r="B331" s="4"/>
      <c r="C331" s="4"/>
      <c r="D331" s="4"/>
      <c r="E331" s="4"/>
      <c r="F331" s="4"/>
      <c r="G331" s="5"/>
      <c r="H331" s="6"/>
      <c r="I331" s="4"/>
      <c r="J331" s="4"/>
      <c r="K331" s="6"/>
      <c r="L331" s="4"/>
      <c r="M331" s="5"/>
      <c r="N331" s="6"/>
      <c r="O331" s="4"/>
      <c r="P331" s="6"/>
      <c r="Q331" s="6"/>
      <c r="R331" s="6"/>
      <c r="S331" s="4"/>
      <c r="T331" s="7" t="n">
        <f aca="false">IF(E331="Weekly",'Setup &amp; Assumptions'!$B$6,IF(E331="Every 2 Weeks",'Setup &amp; Assumptions'!$B$7,IF(E331="Every 4 Weeks",'Setup &amp; Assumptions'!$B$8,IF(E331="Monthly",'Setup &amp; Assumptions'!$B$9,IF(E331="Quarterly",'Setup &amp; Assumptions'!$B$10,IF(E331="Custom",F331,0))))))</f>
        <v>0</v>
      </c>
      <c r="U331" s="8" t="n">
        <f aca="false">IF(OR(I331="Canceled",G331=""),0,G331*T331)</f>
        <v>0</v>
      </c>
      <c r="V331" s="8" t="n">
        <f aca="false">U331/12</f>
        <v>0</v>
      </c>
    </row>
    <row r="332" customFormat="false" ht="15" hidden="false" customHeight="false" outlineLevel="0" collapsed="false">
      <c r="A332" s="4"/>
      <c r="B332" s="4"/>
      <c r="C332" s="4"/>
      <c r="D332" s="4"/>
      <c r="E332" s="4"/>
      <c r="F332" s="4"/>
      <c r="G332" s="5"/>
      <c r="H332" s="6"/>
      <c r="I332" s="4"/>
      <c r="J332" s="4"/>
      <c r="K332" s="6"/>
      <c r="L332" s="4"/>
      <c r="M332" s="5"/>
      <c r="N332" s="6"/>
      <c r="O332" s="4"/>
      <c r="P332" s="6"/>
      <c r="Q332" s="6"/>
      <c r="R332" s="6"/>
      <c r="S332" s="4"/>
      <c r="T332" s="7" t="n">
        <f aca="false">IF(E332="Weekly",'Setup &amp; Assumptions'!$B$6,IF(E332="Every 2 Weeks",'Setup &amp; Assumptions'!$B$7,IF(E332="Every 4 Weeks",'Setup &amp; Assumptions'!$B$8,IF(E332="Monthly",'Setup &amp; Assumptions'!$B$9,IF(E332="Quarterly",'Setup &amp; Assumptions'!$B$10,IF(E332="Custom",F332,0))))))</f>
        <v>0</v>
      </c>
      <c r="U332" s="8" t="n">
        <f aca="false">IF(OR(I332="Canceled",G332=""),0,G332*T332)</f>
        <v>0</v>
      </c>
      <c r="V332" s="8" t="n">
        <f aca="false">U332/12</f>
        <v>0</v>
      </c>
    </row>
    <row r="333" customFormat="false" ht="15" hidden="false" customHeight="false" outlineLevel="0" collapsed="false">
      <c r="A333" s="4"/>
      <c r="B333" s="4"/>
      <c r="C333" s="4"/>
      <c r="D333" s="4"/>
      <c r="E333" s="4"/>
      <c r="F333" s="4"/>
      <c r="G333" s="5"/>
      <c r="H333" s="6"/>
      <c r="I333" s="4"/>
      <c r="J333" s="4"/>
      <c r="K333" s="6"/>
      <c r="L333" s="4"/>
      <c r="M333" s="5"/>
      <c r="N333" s="6"/>
      <c r="O333" s="4"/>
      <c r="P333" s="6"/>
      <c r="Q333" s="6"/>
      <c r="R333" s="6"/>
      <c r="S333" s="4"/>
      <c r="T333" s="7" t="n">
        <f aca="false">IF(E333="Weekly",'Setup &amp; Assumptions'!$B$6,IF(E333="Every 2 Weeks",'Setup &amp; Assumptions'!$B$7,IF(E333="Every 4 Weeks",'Setup &amp; Assumptions'!$B$8,IF(E333="Monthly",'Setup &amp; Assumptions'!$B$9,IF(E333="Quarterly",'Setup &amp; Assumptions'!$B$10,IF(E333="Custom",F333,0))))))</f>
        <v>0</v>
      </c>
      <c r="U333" s="8" t="n">
        <f aca="false">IF(OR(I333="Canceled",G333=""),0,G333*T333)</f>
        <v>0</v>
      </c>
      <c r="V333" s="8" t="n">
        <f aca="false">U333/12</f>
        <v>0</v>
      </c>
    </row>
    <row r="334" customFormat="false" ht="15" hidden="false" customHeight="false" outlineLevel="0" collapsed="false">
      <c r="A334" s="4"/>
      <c r="B334" s="4"/>
      <c r="C334" s="4"/>
      <c r="D334" s="4"/>
      <c r="E334" s="4"/>
      <c r="F334" s="4"/>
      <c r="G334" s="5"/>
      <c r="H334" s="6"/>
      <c r="I334" s="4"/>
      <c r="J334" s="4"/>
      <c r="K334" s="6"/>
      <c r="L334" s="4"/>
      <c r="M334" s="5"/>
      <c r="N334" s="6"/>
      <c r="O334" s="4"/>
      <c r="P334" s="6"/>
      <c r="Q334" s="6"/>
      <c r="R334" s="6"/>
      <c r="S334" s="4"/>
      <c r="T334" s="7" t="n">
        <f aca="false">IF(E334="Weekly",'Setup &amp; Assumptions'!$B$6,IF(E334="Every 2 Weeks",'Setup &amp; Assumptions'!$B$7,IF(E334="Every 4 Weeks",'Setup &amp; Assumptions'!$B$8,IF(E334="Monthly",'Setup &amp; Assumptions'!$B$9,IF(E334="Quarterly",'Setup &amp; Assumptions'!$B$10,IF(E334="Custom",F334,0))))))</f>
        <v>0</v>
      </c>
      <c r="U334" s="8" t="n">
        <f aca="false">IF(OR(I334="Canceled",G334=""),0,G334*T334)</f>
        <v>0</v>
      </c>
      <c r="V334" s="8" t="n">
        <f aca="false">U334/12</f>
        <v>0</v>
      </c>
    </row>
    <row r="335" customFormat="false" ht="15" hidden="false" customHeight="false" outlineLevel="0" collapsed="false">
      <c r="A335" s="4"/>
      <c r="B335" s="4"/>
      <c r="C335" s="4"/>
      <c r="D335" s="4"/>
      <c r="E335" s="4"/>
      <c r="F335" s="4"/>
      <c r="G335" s="5"/>
      <c r="H335" s="6"/>
      <c r="I335" s="4"/>
      <c r="J335" s="4"/>
      <c r="K335" s="6"/>
      <c r="L335" s="4"/>
      <c r="M335" s="5"/>
      <c r="N335" s="6"/>
      <c r="O335" s="4"/>
      <c r="P335" s="6"/>
      <c r="Q335" s="6"/>
      <c r="R335" s="6"/>
      <c r="S335" s="4"/>
      <c r="T335" s="7" t="n">
        <f aca="false">IF(E335="Weekly",'Setup &amp; Assumptions'!$B$6,IF(E335="Every 2 Weeks",'Setup &amp; Assumptions'!$B$7,IF(E335="Every 4 Weeks",'Setup &amp; Assumptions'!$B$8,IF(E335="Monthly",'Setup &amp; Assumptions'!$B$9,IF(E335="Quarterly",'Setup &amp; Assumptions'!$B$10,IF(E335="Custom",F335,0))))))</f>
        <v>0</v>
      </c>
      <c r="U335" s="8" t="n">
        <f aca="false">IF(OR(I335="Canceled",G335=""),0,G335*T335)</f>
        <v>0</v>
      </c>
      <c r="V335" s="8" t="n">
        <f aca="false">U335/12</f>
        <v>0</v>
      </c>
    </row>
    <row r="336" customFormat="false" ht="15" hidden="false" customHeight="false" outlineLevel="0" collapsed="false">
      <c r="A336" s="4"/>
      <c r="B336" s="4"/>
      <c r="C336" s="4"/>
      <c r="D336" s="4"/>
      <c r="E336" s="4"/>
      <c r="F336" s="4"/>
      <c r="G336" s="5"/>
      <c r="H336" s="6"/>
      <c r="I336" s="4"/>
      <c r="J336" s="4"/>
      <c r="K336" s="6"/>
      <c r="L336" s="4"/>
      <c r="M336" s="5"/>
      <c r="N336" s="6"/>
      <c r="O336" s="4"/>
      <c r="P336" s="6"/>
      <c r="Q336" s="6"/>
      <c r="R336" s="6"/>
      <c r="S336" s="4"/>
      <c r="T336" s="7" t="n">
        <f aca="false">IF(E336="Weekly",'Setup &amp; Assumptions'!$B$6,IF(E336="Every 2 Weeks",'Setup &amp; Assumptions'!$B$7,IF(E336="Every 4 Weeks",'Setup &amp; Assumptions'!$B$8,IF(E336="Monthly",'Setup &amp; Assumptions'!$B$9,IF(E336="Quarterly",'Setup &amp; Assumptions'!$B$10,IF(E336="Custom",F336,0))))))</f>
        <v>0</v>
      </c>
      <c r="U336" s="8" t="n">
        <f aca="false">IF(OR(I336="Canceled",G336=""),0,G336*T336)</f>
        <v>0</v>
      </c>
      <c r="V336" s="8" t="n">
        <f aca="false">U336/12</f>
        <v>0</v>
      </c>
    </row>
    <row r="337" customFormat="false" ht="15" hidden="false" customHeight="false" outlineLevel="0" collapsed="false">
      <c r="A337" s="4"/>
      <c r="B337" s="4"/>
      <c r="C337" s="4"/>
      <c r="D337" s="4"/>
      <c r="E337" s="4"/>
      <c r="F337" s="4"/>
      <c r="G337" s="5"/>
      <c r="H337" s="6"/>
      <c r="I337" s="4"/>
      <c r="J337" s="4"/>
      <c r="K337" s="6"/>
      <c r="L337" s="4"/>
      <c r="M337" s="5"/>
      <c r="N337" s="6"/>
      <c r="O337" s="4"/>
      <c r="P337" s="6"/>
      <c r="Q337" s="6"/>
      <c r="R337" s="6"/>
      <c r="S337" s="4"/>
      <c r="T337" s="7" t="n">
        <f aca="false">IF(E337="Weekly",'Setup &amp; Assumptions'!$B$6,IF(E337="Every 2 Weeks",'Setup &amp; Assumptions'!$B$7,IF(E337="Every 4 Weeks",'Setup &amp; Assumptions'!$B$8,IF(E337="Monthly",'Setup &amp; Assumptions'!$B$9,IF(E337="Quarterly",'Setup &amp; Assumptions'!$B$10,IF(E337="Custom",F337,0))))))</f>
        <v>0</v>
      </c>
      <c r="U337" s="8" t="n">
        <f aca="false">IF(OR(I337="Canceled",G337=""),0,G337*T337)</f>
        <v>0</v>
      </c>
      <c r="V337" s="8" t="n">
        <f aca="false">U337/12</f>
        <v>0</v>
      </c>
    </row>
    <row r="338" customFormat="false" ht="15" hidden="false" customHeight="false" outlineLevel="0" collapsed="false">
      <c r="A338" s="4"/>
      <c r="B338" s="4"/>
      <c r="C338" s="4"/>
      <c r="D338" s="4"/>
      <c r="E338" s="4"/>
      <c r="F338" s="4"/>
      <c r="G338" s="5"/>
      <c r="H338" s="6"/>
      <c r="I338" s="4"/>
      <c r="J338" s="4"/>
      <c r="K338" s="6"/>
      <c r="L338" s="4"/>
      <c r="M338" s="5"/>
      <c r="N338" s="6"/>
      <c r="O338" s="4"/>
      <c r="P338" s="6"/>
      <c r="Q338" s="6"/>
      <c r="R338" s="6"/>
      <c r="S338" s="4"/>
      <c r="T338" s="7" t="n">
        <f aca="false">IF(E338="Weekly",'Setup &amp; Assumptions'!$B$6,IF(E338="Every 2 Weeks",'Setup &amp; Assumptions'!$B$7,IF(E338="Every 4 Weeks",'Setup &amp; Assumptions'!$B$8,IF(E338="Monthly",'Setup &amp; Assumptions'!$B$9,IF(E338="Quarterly",'Setup &amp; Assumptions'!$B$10,IF(E338="Custom",F338,0))))))</f>
        <v>0</v>
      </c>
      <c r="U338" s="8" t="n">
        <f aca="false">IF(OR(I338="Canceled",G338=""),0,G338*T338)</f>
        <v>0</v>
      </c>
      <c r="V338" s="8" t="n">
        <f aca="false">U338/12</f>
        <v>0</v>
      </c>
    </row>
    <row r="339" customFormat="false" ht="15" hidden="false" customHeight="false" outlineLevel="0" collapsed="false">
      <c r="A339" s="4"/>
      <c r="B339" s="4"/>
      <c r="C339" s="4"/>
      <c r="D339" s="4"/>
      <c r="E339" s="4"/>
      <c r="F339" s="4"/>
      <c r="G339" s="5"/>
      <c r="H339" s="6"/>
      <c r="I339" s="4"/>
      <c r="J339" s="4"/>
      <c r="K339" s="6"/>
      <c r="L339" s="4"/>
      <c r="M339" s="5"/>
      <c r="N339" s="6"/>
      <c r="O339" s="4"/>
      <c r="P339" s="6"/>
      <c r="Q339" s="6"/>
      <c r="R339" s="6"/>
      <c r="S339" s="4"/>
      <c r="T339" s="7" t="n">
        <f aca="false">IF(E339="Weekly",'Setup &amp; Assumptions'!$B$6,IF(E339="Every 2 Weeks",'Setup &amp; Assumptions'!$B$7,IF(E339="Every 4 Weeks",'Setup &amp; Assumptions'!$B$8,IF(E339="Monthly",'Setup &amp; Assumptions'!$B$9,IF(E339="Quarterly",'Setup &amp; Assumptions'!$B$10,IF(E339="Custom",F339,0))))))</f>
        <v>0</v>
      </c>
      <c r="U339" s="8" t="n">
        <f aca="false">IF(OR(I339="Canceled",G339=""),0,G339*T339)</f>
        <v>0</v>
      </c>
      <c r="V339" s="8" t="n">
        <f aca="false">U339/12</f>
        <v>0</v>
      </c>
    </row>
    <row r="340" customFormat="false" ht="15" hidden="false" customHeight="false" outlineLevel="0" collapsed="false">
      <c r="A340" s="4"/>
      <c r="B340" s="4"/>
      <c r="C340" s="4"/>
      <c r="D340" s="4"/>
      <c r="E340" s="4"/>
      <c r="F340" s="4"/>
      <c r="G340" s="5"/>
      <c r="H340" s="6"/>
      <c r="I340" s="4"/>
      <c r="J340" s="4"/>
      <c r="K340" s="6"/>
      <c r="L340" s="4"/>
      <c r="M340" s="5"/>
      <c r="N340" s="6"/>
      <c r="O340" s="4"/>
      <c r="P340" s="6"/>
      <c r="Q340" s="6"/>
      <c r="R340" s="6"/>
      <c r="S340" s="4"/>
      <c r="T340" s="7" t="n">
        <f aca="false">IF(E340="Weekly",'Setup &amp; Assumptions'!$B$6,IF(E340="Every 2 Weeks",'Setup &amp; Assumptions'!$B$7,IF(E340="Every 4 Weeks",'Setup &amp; Assumptions'!$B$8,IF(E340="Monthly",'Setup &amp; Assumptions'!$B$9,IF(E340="Quarterly",'Setup &amp; Assumptions'!$B$10,IF(E340="Custom",F340,0))))))</f>
        <v>0</v>
      </c>
      <c r="U340" s="8" t="n">
        <f aca="false">IF(OR(I340="Canceled",G340=""),0,G340*T340)</f>
        <v>0</v>
      </c>
      <c r="V340" s="8" t="n">
        <f aca="false">U340/12</f>
        <v>0</v>
      </c>
    </row>
    <row r="341" customFormat="false" ht="15" hidden="false" customHeight="false" outlineLevel="0" collapsed="false">
      <c r="A341" s="4"/>
      <c r="B341" s="4"/>
      <c r="C341" s="4"/>
      <c r="D341" s="4"/>
      <c r="E341" s="4"/>
      <c r="F341" s="4"/>
      <c r="G341" s="5"/>
      <c r="H341" s="6"/>
      <c r="I341" s="4"/>
      <c r="J341" s="4"/>
      <c r="K341" s="6"/>
      <c r="L341" s="4"/>
      <c r="M341" s="5"/>
      <c r="N341" s="6"/>
      <c r="O341" s="4"/>
      <c r="P341" s="6"/>
      <c r="Q341" s="6"/>
      <c r="R341" s="6"/>
      <c r="S341" s="4"/>
      <c r="T341" s="7" t="n">
        <f aca="false">IF(E341="Weekly",'Setup &amp; Assumptions'!$B$6,IF(E341="Every 2 Weeks",'Setup &amp; Assumptions'!$B$7,IF(E341="Every 4 Weeks",'Setup &amp; Assumptions'!$B$8,IF(E341="Monthly",'Setup &amp; Assumptions'!$B$9,IF(E341="Quarterly",'Setup &amp; Assumptions'!$B$10,IF(E341="Custom",F341,0))))))</f>
        <v>0</v>
      </c>
      <c r="U341" s="8" t="n">
        <f aca="false">IF(OR(I341="Canceled",G341=""),0,G341*T341)</f>
        <v>0</v>
      </c>
      <c r="V341" s="8" t="n">
        <f aca="false">U341/12</f>
        <v>0</v>
      </c>
    </row>
    <row r="342" customFormat="false" ht="15" hidden="false" customHeight="false" outlineLevel="0" collapsed="false">
      <c r="A342" s="4"/>
      <c r="B342" s="4"/>
      <c r="C342" s="4"/>
      <c r="D342" s="4"/>
      <c r="E342" s="4"/>
      <c r="F342" s="4"/>
      <c r="G342" s="5"/>
      <c r="H342" s="6"/>
      <c r="I342" s="4"/>
      <c r="J342" s="4"/>
      <c r="K342" s="6"/>
      <c r="L342" s="4"/>
      <c r="M342" s="5"/>
      <c r="N342" s="6"/>
      <c r="O342" s="4"/>
      <c r="P342" s="6"/>
      <c r="Q342" s="6"/>
      <c r="R342" s="6"/>
      <c r="S342" s="4"/>
      <c r="T342" s="7" t="n">
        <f aca="false">IF(E342="Weekly",'Setup &amp; Assumptions'!$B$6,IF(E342="Every 2 Weeks",'Setup &amp; Assumptions'!$B$7,IF(E342="Every 4 Weeks",'Setup &amp; Assumptions'!$B$8,IF(E342="Monthly",'Setup &amp; Assumptions'!$B$9,IF(E342="Quarterly",'Setup &amp; Assumptions'!$B$10,IF(E342="Custom",F342,0))))))</f>
        <v>0</v>
      </c>
      <c r="U342" s="8" t="n">
        <f aca="false">IF(OR(I342="Canceled",G342=""),0,G342*T342)</f>
        <v>0</v>
      </c>
      <c r="V342" s="8" t="n">
        <f aca="false">U342/12</f>
        <v>0</v>
      </c>
    </row>
    <row r="343" customFormat="false" ht="15" hidden="false" customHeight="false" outlineLevel="0" collapsed="false">
      <c r="A343" s="4"/>
      <c r="B343" s="4"/>
      <c r="C343" s="4"/>
      <c r="D343" s="4"/>
      <c r="E343" s="4"/>
      <c r="F343" s="4"/>
      <c r="G343" s="5"/>
      <c r="H343" s="6"/>
      <c r="I343" s="4"/>
      <c r="J343" s="4"/>
      <c r="K343" s="6"/>
      <c r="L343" s="4"/>
      <c r="M343" s="5"/>
      <c r="N343" s="6"/>
      <c r="O343" s="4"/>
      <c r="P343" s="6"/>
      <c r="Q343" s="6"/>
      <c r="R343" s="6"/>
      <c r="S343" s="4"/>
      <c r="T343" s="7" t="n">
        <f aca="false">IF(E343="Weekly",'Setup &amp; Assumptions'!$B$6,IF(E343="Every 2 Weeks",'Setup &amp; Assumptions'!$B$7,IF(E343="Every 4 Weeks",'Setup &amp; Assumptions'!$B$8,IF(E343="Monthly",'Setup &amp; Assumptions'!$B$9,IF(E343="Quarterly",'Setup &amp; Assumptions'!$B$10,IF(E343="Custom",F343,0))))))</f>
        <v>0</v>
      </c>
      <c r="U343" s="8" t="n">
        <f aca="false">IF(OR(I343="Canceled",G343=""),0,G343*T343)</f>
        <v>0</v>
      </c>
      <c r="V343" s="8" t="n">
        <f aca="false">U343/12</f>
        <v>0</v>
      </c>
    </row>
    <row r="344" customFormat="false" ht="15" hidden="false" customHeight="false" outlineLevel="0" collapsed="false">
      <c r="A344" s="4"/>
      <c r="B344" s="4"/>
      <c r="C344" s="4"/>
      <c r="D344" s="4"/>
      <c r="E344" s="4"/>
      <c r="F344" s="4"/>
      <c r="G344" s="5"/>
      <c r="H344" s="6"/>
      <c r="I344" s="4"/>
      <c r="J344" s="4"/>
      <c r="K344" s="6"/>
      <c r="L344" s="4"/>
      <c r="M344" s="5"/>
      <c r="N344" s="6"/>
      <c r="O344" s="4"/>
      <c r="P344" s="6"/>
      <c r="Q344" s="6"/>
      <c r="R344" s="6"/>
      <c r="S344" s="4"/>
      <c r="T344" s="7" t="n">
        <f aca="false">IF(E344="Weekly",'Setup &amp; Assumptions'!$B$6,IF(E344="Every 2 Weeks",'Setup &amp; Assumptions'!$B$7,IF(E344="Every 4 Weeks",'Setup &amp; Assumptions'!$B$8,IF(E344="Monthly",'Setup &amp; Assumptions'!$B$9,IF(E344="Quarterly",'Setup &amp; Assumptions'!$B$10,IF(E344="Custom",F344,0))))))</f>
        <v>0</v>
      </c>
      <c r="U344" s="8" t="n">
        <f aca="false">IF(OR(I344="Canceled",G344=""),0,G344*T344)</f>
        <v>0</v>
      </c>
      <c r="V344" s="8" t="n">
        <f aca="false">U344/12</f>
        <v>0</v>
      </c>
    </row>
    <row r="345" customFormat="false" ht="15" hidden="false" customHeight="false" outlineLevel="0" collapsed="false">
      <c r="A345" s="4"/>
      <c r="B345" s="4"/>
      <c r="C345" s="4"/>
      <c r="D345" s="4"/>
      <c r="E345" s="4"/>
      <c r="F345" s="4"/>
      <c r="G345" s="5"/>
      <c r="H345" s="6"/>
      <c r="I345" s="4"/>
      <c r="J345" s="4"/>
      <c r="K345" s="6"/>
      <c r="L345" s="4"/>
      <c r="M345" s="5"/>
      <c r="N345" s="6"/>
      <c r="O345" s="4"/>
      <c r="P345" s="6"/>
      <c r="Q345" s="6"/>
      <c r="R345" s="6"/>
      <c r="S345" s="4"/>
      <c r="T345" s="7" t="n">
        <f aca="false">IF(E345="Weekly",'Setup &amp; Assumptions'!$B$6,IF(E345="Every 2 Weeks",'Setup &amp; Assumptions'!$B$7,IF(E345="Every 4 Weeks",'Setup &amp; Assumptions'!$B$8,IF(E345="Monthly",'Setup &amp; Assumptions'!$B$9,IF(E345="Quarterly",'Setup &amp; Assumptions'!$B$10,IF(E345="Custom",F345,0))))))</f>
        <v>0</v>
      </c>
      <c r="U345" s="8" t="n">
        <f aca="false">IF(OR(I345="Canceled",G345=""),0,G345*T345)</f>
        <v>0</v>
      </c>
      <c r="V345" s="8" t="n">
        <f aca="false">U345/12</f>
        <v>0</v>
      </c>
    </row>
    <row r="346" customFormat="false" ht="15" hidden="false" customHeight="false" outlineLevel="0" collapsed="false">
      <c r="A346" s="4"/>
      <c r="B346" s="4"/>
      <c r="C346" s="4"/>
      <c r="D346" s="4"/>
      <c r="E346" s="4"/>
      <c r="F346" s="4"/>
      <c r="G346" s="5"/>
      <c r="H346" s="6"/>
      <c r="I346" s="4"/>
      <c r="J346" s="4"/>
      <c r="K346" s="6"/>
      <c r="L346" s="4"/>
      <c r="M346" s="5"/>
      <c r="N346" s="6"/>
      <c r="O346" s="4"/>
      <c r="P346" s="6"/>
      <c r="Q346" s="6"/>
      <c r="R346" s="6"/>
      <c r="S346" s="4"/>
      <c r="T346" s="7" t="n">
        <f aca="false">IF(E346="Weekly",'Setup &amp; Assumptions'!$B$6,IF(E346="Every 2 Weeks",'Setup &amp; Assumptions'!$B$7,IF(E346="Every 4 Weeks",'Setup &amp; Assumptions'!$B$8,IF(E346="Monthly",'Setup &amp; Assumptions'!$B$9,IF(E346="Quarterly",'Setup &amp; Assumptions'!$B$10,IF(E346="Custom",F346,0))))))</f>
        <v>0</v>
      </c>
      <c r="U346" s="8" t="n">
        <f aca="false">IF(OR(I346="Canceled",G346=""),0,G346*T346)</f>
        <v>0</v>
      </c>
      <c r="V346" s="8" t="n">
        <f aca="false">U346/12</f>
        <v>0</v>
      </c>
    </row>
    <row r="347" customFormat="false" ht="15" hidden="false" customHeight="false" outlineLevel="0" collapsed="false">
      <c r="A347" s="4"/>
      <c r="B347" s="4"/>
      <c r="C347" s="4"/>
      <c r="D347" s="4"/>
      <c r="E347" s="4"/>
      <c r="F347" s="4"/>
      <c r="G347" s="5"/>
      <c r="H347" s="6"/>
      <c r="I347" s="4"/>
      <c r="J347" s="4"/>
      <c r="K347" s="6"/>
      <c r="L347" s="4"/>
      <c r="M347" s="5"/>
      <c r="N347" s="6"/>
      <c r="O347" s="4"/>
      <c r="P347" s="6"/>
      <c r="Q347" s="6"/>
      <c r="R347" s="6"/>
      <c r="S347" s="4"/>
      <c r="T347" s="7" t="n">
        <f aca="false">IF(E347="Weekly",'Setup &amp; Assumptions'!$B$6,IF(E347="Every 2 Weeks",'Setup &amp; Assumptions'!$B$7,IF(E347="Every 4 Weeks",'Setup &amp; Assumptions'!$B$8,IF(E347="Monthly",'Setup &amp; Assumptions'!$B$9,IF(E347="Quarterly",'Setup &amp; Assumptions'!$B$10,IF(E347="Custom",F347,0))))))</f>
        <v>0</v>
      </c>
      <c r="U347" s="8" t="n">
        <f aca="false">IF(OR(I347="Canceled",G347=""),0,G347*T347)</f>
        <v>0</v>
      </c>
      <c r="V347" s="8" t="n">
        <f aca="false">U347/12</f>
        <v>0</v>
      </c>
    </row>
    <row r="348" customFormat="false" ht="15" hidden="false" customHeight="false" outlineLevel="0" collapsed="false">
      <c r="A348" s="4"/>
      <c r="B348" s="4"/>
      <c r="C348" s="4"/>
      <c r="D348" s="4"/>
      <c r="E348" s="4"/>
      <c r="F348" s="4"/>
      <c r="G348" s="5"/>
      <c r="H348" s="6"/>
      <c r="I348" s="4"/>
      <c r="J348" s="4"/>
      <c r="K348" s="6"/>
      <c r="L348" s="4"/>
      <c r="M348" s="5"/>
      <c r="N348" s="6"/>
      <c r="O348" s="4"/>
      <c r="P348" s="6"/>
      <c r="Q348" s="6"/>
      <c r="R348" s="6"/>
      <c r="S348" s="4"/>
      <c r="T348" s="7" t="n">
        <f aca="false">IF(E348="Weekly",'Setup &amp; Assumptions'!$B$6,IF(E348="Every 2 Weeks",'Setup &amp; Assumptions'!$B$7,IF(E348="Every 4 Weeks",'Setup &amp; Assumptions'!$B$8,IF(E348="Monthly",'Setup &amp; Assumptions'!$B$9,IF(E348="Quarterly",'Setup &amp; Assumptions'!$B$10,IF(E348="Custom",F348,0))))))</f>
        <v>0</v>
      </c>
      <c r="U348" s="8" t="n">
        <f aca="false">IF(OR(I348="Canceled",G348=""),0,G348*T348)</f>
        <v>0</v>
      </c>
      <c r="V348" s="8" t="n">
        <f aca="false">U348/12</f>
        <v>0</v>
      </c>
    </row>
    <row r="349" customFormat="false" ht="15" hidden="false" customHeight="false" outlineLevel="0" collapsed="false">
      <c r="A349" s="4"/>
      <c r="B349" s="4"/>
      <c r="C349" s="4"/>
      <c r="D349" s="4"/>
      <c r="E349" s="4"/>
      <c r="F349" s="4"/>
      <c r="G349" s="5"/>
      <c r="H349" s="6"/>
      <c r="I349" s="4"/>
      <c r="J349" s="4"/>
      <c r="K349" s="6"/>
      <c r="L349" s="4"/>
      <c r="M349" s="5"/>
      <c r="N349" s="6"/>
      <c r="O349" s="4"/>
      <c r="P349" s="6"/>
      <c r="Q349" s="6"/>
      <c r="R349" s="6"/>
      <c r="S349" s="4"/>
      <c r="T349" s="7" t="n">
        <f aca="false">IF(E349="Weekly",'Setup &amp; Assumptions'!$B$6,IF(E349="Every 2 Weeks",'Setup &amp; Assumptions'!$B$7,IF(E349="Every 4 Weeks",'Setup &amp; Assumptions'!$B$8,IF(E349="Monthly",'Setup &amp; Assumptions'!$B$9,IF(E349="Quarterly",'Setup &amp; Assumptions'!$B$10,IF(E349="Custom",F349,0))))))</f>
        <v>0</v>
      </c>
      <c r="U349" s="8" t="n">
        <f aca="false">IF(OR(I349="Canceled",G349=""),0,G349*T349)</f>
        <v>0</v>
      </c>
      <c r="V349" s="8" t="n">
        <f aca="false">U349/12</f>
        <v>0</v>
      </c>
    </row>
    <row r="350" customFormat="false" ht="15" hidden="false" customHeight="false" outlineLevel="0" collapsed="false">
      <c r="A350" s="4"/>
      <c r="B350" s="4"/>
      <c r="C350" s="4"/>
      <c r="D350" s="4"/>
      <c r="E350" s="4"/>
      <c r="F350" s="4"/>
      <c r="G350" s="5"/>
      <c r="H350" s="6"/>
      <c r="I350" s="4"/>
      <c r="J350" s="4"/>
      <c r="K350" s="6"/>
      <c r="L350" s="4"/>
      <c r="M350" s="5"/>
      <c r="N350" s="6"/>
      <c r="O350" s="4"/>
      <c r="P350" s="6"/>
      <c r="Q350" s="6"/>
      <c r="R350" s="6"/>
      <c r="S350" s="4"/>
      <c r="T350" s="7" t="n">
        <f aca="false">IF(E350="Weekly",'Setup &amp; Assumptions'!$B$6,IF(E350="Every 2 Weeks",'Setup &amp; Assumptions'!$B$7,IF(E350="Every 4 Weeks",'Setup &amp; Assumptions'!$B$8,IF(E350="Monthly",'Setup &amp; Assumptions'!$B$9,IF(E350="Quarterly",'Setup &amp; Assumptions'!$B$10,IF(E350="Custom",F350,0))))))</f>
        <v>0</v>
      </c>
      <c r="U350" s="8" t="n">
        <f aca="false">IF(OR(I350="Canceled",G350=""),0,G350*T350)</f>
        <v>0</v>
      </c>
      <c r="V350" s="8" t="n">
        <f aca="false">U350/12</f>
        <v>0</v>
      </c>
    </row>
    <row r="351" customFormat="false" ht="15" hidden="false" customHeight="false" outlineLevel="0" collapsed="false">
      <c r="A351" s="4"/>
      <c r="B351" s="4"/>
      <c r="C351" s="4"/>
      <c r="D351" s="4"/>
      <c r="E351" s="4"/>
      <c r="F351" s="4"/>
      <c r="G351" s="5"/>
      <c r="H351" s="6"/>
      <c r="I351" s="4"/>
      <c r="J351" s="4"/>
      <c r="K351" s="6"/>
      <c r="L351" s="4"/>
      <c r="M351" s="5"/>
      <c r="N351" s="6"/>
      <c r="O351" s="4"/>
      <c r="P351" s="6"/>
      <c r="Q351" s="6"/>
      <c r="R351" s="6"/>
      <c r="S351" s="4"/>
      <c r="T351" s="7" t="n">
        <f aca="false">IF(E351="Weekly",'Setup &amp; Assumptions'!$B$6,IF(E351="Every 2 Weeks",'Setup &amp; Assumptions'!$B$7,IF(E351="Every 4 Weeks",'Setup &amp; Assumptions'!$B$8,IF(E351="Monthly",'Setup &amp; Assumptions'!$B$9,IF(E351="Quarterly",'Setup &amp; Assumptions'!$B$10,IF(E351="Custom",F351,0))))))</f>
        <v>0</v>
      </c>
      <c r="U351" s="8" t="n">
        <f aca="false">IF(OR(I351="Canceled",G351=""),0,G351*T351)</f>
        <v>0</v>
      </c>
      <c r="V351" s="8" t="n">
        <f aca="false">U351/12</f>
        <v>0</v>
      </c>
    </row>
    <row r="352" customFormat="false" ht="15" hidden="false" customHeight="false" outlineLevel="0" collapsed="false">
      <c r="A352" s="4"/>
      <c r="B352" s="4"/>
      <c r="C352" s="4"/>
      <c r="D352" s="4"/>
      <c r="E352" s="4"/>
      <c r="F352" s="4"/>
      <c r="G352" s="5"/>
      <c r="H352" s="6"/>
      <c r="I352" s="4"/>
      <c r="J352" s="4"/>
      <c r="K352" s="6"/>
      <c r="L352" s="4"/>
      <c r="M352" s="5"/>
      <c r="N352" s="6"/>
      <c r="O352" s="4"/>
      <c r="P352" s="6"/>
      <c r="Q352" s="6"/>
      <c r="R352" s="6"/>
      <c r="S352" s="4"/>
      <c r="T352" s="7" t="n">
        <f aca="false">IF(E352="Weekly",'Setup &amp; Assumptions'!$B$6,IF(E352="Every 2 Weeks",'Setup &amp; Assumptions'!$B$7,IF(E352="Every 4 Weeks",'Setup &amp; Assumptions'!$B$8,IF(E352="Monthly",'Setup &amp; Assumptions'!$B$9,IF(E352="Quarterly",'Setup &amp; Assumptions'!$B$10,IF(E352="Custom",F352,0))))))</f>
        <v>0</v>
      </c>
      <c r="U352" s="8" t="n">
        <f aca="false">IF(OR(I352="Canceled",G352=""),0,G352*T352)</f>
        <v>0</v>
      </c>
      <c r="V352" s="8" t="n">
        <f aca="false">U352/12</f>
        <v>0</v>
      </c>
    </row>
    <row r="353" customFormat="false" ht="15" hidden="false" customHeight="false" outlineLevel="0" collapsed="false">
      <c r="A353" s="4"/>
      <c r="B353" s="4"/>
      <c r="C353" s="4"/>
      <c r="D353" s="4"/>
      <c r="E353" s="4"/>
      <c r="F353" s="4"/>
      <c r="G353" s="5"/>
      <c r="H353" s="6"/>
      <c r="I353" s="4"/>
      <c r="J353" s="4"/>
      <c r="K353" s="6"/>
      <c r="L353" s="4"/>
      <c r="M353" s="5"/>
      <c r="N353" s="6"/>
      <c r="O353" s="4"/>
      <c r="P353" s="6"/>
      <c r="Q353" s="6"/>
      <c r="R353" s="6"/>
      <c r="S353" s="4"/>
      <c r="T353" s="7" t="n">
        <f aca="false">IF(E353="Weekly",'Setup &amp; Assumptions'!$B$6,IF(E353="Every 2 Weeks",'Setup &amp; Assumptions'!$B$7,IF(E353="Every 4 Weeks",'Setup &amp; Assumptions'!$B$8,IF(E353="Monthly",'Setup &amp; Assumptions'!$B$9,IF(E353="Quarterly",'Setup &amp; Assumptions'!$B$10,IF(E353="Custom",F353,0))))))</f>
        <v>0</v>
      </c>
      <c r="U353" s="8" t="n">
        <f aca="false">IF(OR(I353="Canceled",G353=""),0,G353*T353)</f>
        <v>0</v>
      </c>
      <c r="V353" s="8" t="n">
        <f aca="false">U353/12</f>
        <v>0</v>
      </c>
    </row>
    <row r="354" customFormat="false" ht="15" hidden="false" customHeight="false" outlineLevel="0" collapsed="false">
      <c r="A354" s="4"/>
      <c r="B354" s="4"/>
      <c r="C354" s="4"/>
      <c r="D354" s="4"/>
      <c r="E354" s="4"/>
      <c r="F354" s="4"/>
      <c r="G354" s="5"/>
      <c r="H354" s="6"/>
      <c r="I354" s="4"/>
      <c r="J354" s="4"/>
      <c r="K354" s="6"/>
      <c r="L354" s="4"/>
      <c r="M354" s="5"/>
      <c r="N354" s="6"/>
      <c r="O354" s="4"/>
      <c r="P354" s="6"/>
      <c r="Q354" s="6"/>
      <c r="R354" s="6"/>
      <c r="S354" s="4"/>
      <c r="T354" s="7" t="n">
        <f aca="false">IF(E354="Weekly",'Setup &amp; Assumptions'!$B$6,IF(E354="Every 2 Weeks",'Setup &amp; Assumptions'!$B$7,IF(E354="Every 4 Weeks",'Setup &amp; Assumptions'!$B$8,IF(E354="Monthly",'Setup &amp; Assumptions'!$B$9,IF(E354="Quarterly",'Setup &amp; Assumptions'!$B$10,IF(E354="Custom",F354,0))))))</f>
        <v>0</v>
      </c>
      <c r="U354" s="8" t="n">
        <f aca="false">IF(OR(I354="Canceled",G354=""),0,G354*T354)</f>
        <v>0</v>
      </c>
      <c r="V354" s="8" t="n">
        <f aca="false">U354/12</f>
        <v>0</v>
      </c>
    </row>
    <row r="355" customFormat="false" ht="15" hidden="false" customHeight="false" outlineLevel="0" collapsed="false">
      <c r="A355" s="4"/>
      <c r="B355" s="4"/>
      <c r="C355" s="4"/>
      <c r="D355" s="4"/>
      <c r="E355" s="4"/>
      <c r="F355" s="4"/>
      <c r="G355" s="5"/>
      <c r="H355" s="6"/>
      <c r="I355" s="4"/>
      <c r="J355" s="4"/>
      <c r="K355" s="6"/>
      <c r="L355" s="4"/>
      <c r="M355" s="5"/>
      <c r="N355" s="6"/>
      <c r="O355" s="4"/>
      <c r="P355" s="6"/>
      <c r="Q355" s="6"/>
      <c r="R355" s="6"/>
      <c r="S355" s="4"/>
      <c r="T355" s="7" t="n">
        <f aca="false">IF(E355="Weekly",'Setup &amp; Assumptions'!$B$6,IF(E355="Every 2 Weeks",'Setup &amp; Assumptions'!$B$7,IF(E355="Every 4 Weeks",'Setup &amp; Assumptions'!$B$8,IF(E355="Monthly",'Setup &amp; Assumptions'!$B$9,IF(E355="Quarterly",'Setup &amp; Assumptions'!$B$10,IF(E355="Custom",F355,0))))))</f>
        <v>0</v>
      </c>
      <c r="U355" s="8" t="n">
        <f aca="false">IF(OR(I355="Canceled",G355=""),0,G355*T355)</f>
        <v>0</v>
      </c>
      <c r="V355" s="8" t="n">
        <f aca="false">U355/12</f>
        <v>0</v>
      </c>
    </row>
    <row r="356" customFormat="false" ht="15" hidden="false" customHeight="false" outlineLevel="0" collapsed="false">
      <c r="A356" s="4"/>
      <c r="B356" s="4"/>
      <c r="C356" s="4"/>
      <c r="D356" s="4"/>
      <c r="E356" s="4"/>
      <c r="F356" s="4"/>
      <c r="G356" s="5"/>
      <c r="H356" s="6"/>
      <c r="I356" s="4"/>
      <c r="J356" s="4"/>
      <c r="K356" s="6"/>
      <c r="L356" s="4"/>
      <c r="M356" s="5"/>
      <c r="N356" s="6"/>
      <c r="O356" s="4"/>
      <c r="P356" s="6"/>
      <c r="Q356" s="6"/>
      <c r="R356" s="6"/>
      <c r="S356" s="4"/>
      <c r="T356" s="7" t="n">
        <f aca="false">IF(E356="Weekly",'Setup &amp; Assumptions'!$B$6,IF(E356="Every 2 Weeks",'Setup &amp; Assumptions'!$B$7,IF(E356="Every 4 Weeks",'Setup &amp; Assumptions'!$B$8,IF(E356="Monthly",'Setup &amp; Assumptions'!$B$9,IF(E356="Quarterly",'Setup &amp; Assumptions'!$B$10,IF(E356="Custom",F356,0))))))</f>
        <v>0</v>
      </c>
      <c r="U356" s="8" t="n">
        <f aca="false">IF(OR(I356="Canceled",G356=""),0,G356*T356)</f>
        <v>0</v>
      </c>
      <c r="V356" s="8" t="n">
        <f aca="false">U356/12</f>
        <v>0</v>
      </c>
    </row>
    <row r="357" customFormat="false" ht="15" hidden="false" customHeight="false" outlineLevel="0" collapsed="false">
      <c r="A357" s="4"/>
      <c r="B357" s="4"/>
      <c r="C357" s="4"/>
      <c r="D357" s="4"/>
      <c r="E357" s="4"/>
      <c r="F357" s="4"/>
      <c r="G357" s="5"/>
      <c r="H357" s="6"/>
      <c r="I357" s="4"/>
      <c r="J357" s="4"/>
      <c r="K357" s="6"/>
      <c r="L357" s="4"/>
      <c r="M357" s="5"/>
      <c r="N357" s="6"/>
      <c r="O357" s="4"/>
      <c r="P357" s="6"/>
      <c r="Q357" s="6"/>
      <c r="R357" s="6"/>
      <c r="S357" s="4"/>
      <c r="T357" s="7" t="n">
        <f aca="false">IF(E357="Weekly",'Setup &amp; Assumptions'!$B$6,IF(E357="Every 2 Weeks",'Setup &amp; Assumptions'!$B$7,IF(E357="Every 4 Weeks",'Setup &amp; Assumptions'!$B$8,IF(E357="Monthly",'Setup &amp; Assumptions'!$B$9,IF(E357="Quarterly",'Setup &amp; Assumptions'!$B$10,IF(E357="Custom",F357,0))))))</f>
        <v>0</v>
      </c>
      <c r="U357" s="8" t="n">
        <f aca="false">IF(OR(I357="Canceled",G357=""),0,G357*T357)</f>
        <v>0</v>
      </c>
      <c r="V357" s="8" t="n">
        <f aca="false">U357/12</f>
        <v>0</v>
      </c>
    </row>
    <row r="358" customFormat="false" ht="15" hidden="false" customHeight="false" outlineLevel="0" collapsed="false">
      <c r="A358" s="4"/>
      <c r="B358" s="4"/>
      <c r="C358" s="4"/>
      <c r="D358" s="4"/>
      <c r="E358" s="4"/>
      <c r="F358" s="4"/>
      <c r="G358" s="5"/>
      <c r="H358" s="6"/>
      <c r="I358" s="4"/>
      <c r="J358" s="4"/>
      <c r="K358" s="6"/>
      <c r="L358" s="4"/>
      <c r="M358" s="5"/>
      <c r="N358" s="6"/>
      <c r="O358" s="4"/>
      <c r="P358" s="6"/>
      <c r="Q358" s="6"/>
      <c r="R358" s="6"/>
      <c r="S358" s="4"/>
      <c r="T358" s="7" t="n">
        <f aca="false">IF(E358="Weekly",'Setup &amp; Assumptions'!$B$6,IF(E358="Every 2 Weeks",'Setup &amp; Assumptions'!$B$7,IF(E358="Every 4 Weeks",'Setup &amp; Assumptions'!$B$8,IF(E358="Monthly",'Setup &amp; Assumptions'!$B$9,IF(E358="Quarterly",'Setup &amp; Assumptions'!$B$10,IF(E358="Custom",F358,0))))))</f>
        <v>0</v>
      </c>
      <c r="U358" s="8" t="n">
        <f aca="false">IF(OR(I358="Canceled",G358=""),0,G358*T358)</f>
        <v>0</v>
      </c>
      <c r="V358" s="8" t="n">
        <f aca="false">U358/12</f>
        <v>0</v>
      </c>
    </row>
    <row r="359" customFormat="false" ht="15" hidden="false" customHeight="false" outlineLevel="0" collapsed="false">
      <c r="A359" s="4"/>
      <c r="B359" s="4"/>
      <c r="C359" s="4"/>
      <c r="D359" s="4"/>
      <c r="E359" s="4"/>
      <c r="F359" s="4"/>
      <c r="G359" s="5"/>
      <c r="H359" s="6"/>
      <c r="I359" s="4"/>
      <c r="J359" s="4"/>
      <c r="K359" s="6"/>
      <c r="L359" s="4"/>
      <c r="M359" s="5"/>
      <c r="N359" s="6"/>
      <c r="O359" s="4"/>
      <c r="P359" s="6"/>
      <c r="Q359" s="6"/>
      <c r="R359" s="6"/>
      <c r="S359" s="4"/>
      <c r="T359" s="7" t="n">
        <f aca="false">IF(E359="Weekly",'Setup &amp; Assumptions'!$B$6,IF(E359="Every 2 Weeks",'Setup &amp; Assumptions'!$B$7,IF(E359="Every 4 Weeks",'Setup &amp; Assumptions'!$B$8,IF(E359="Monthly",'Setup &amp; Assumptions'!$B$9,IF(E359="Quarterly",'Setup &amp; Assumptions'!$B$10,IF(E359="Custom",F359,0))))))</f>
        <v>0</v>
      </c>
      <c r="U359" s="8" t="n">
        <f aca="false">IF(OR(I359="Canceled",G359=""),0,G359*T359)</f>
        <v>0</v>
      </c>
      <c r="V359" s="8" t="n">
        <f aca="false">U359/12</f>
        <v>0</v>
      </c>
    </row>
    <row r="360" customFormat="false" ht="15" hidden="false" customHeight="false" outlineLevel="0" collapsed="false">
      <c r="A360" s="4"/>
      <c r="B360" s="4"/>
      <c r="C360" s="4"/>
      <c r="D360" s="4"/>
      <c r="E360" s="4"/>
      <c r="F360" s="4"/>
      <c r="G360" s="5"/>
      <c r="H360" s="6"/>
      <c r="I360" s="4"/>
      <c r="J360" s="4"/>
      <c r="K360" s="6"/>
      <c r="L360" s="4"/>
      <c r="M360" s="5"/>
      <c r="N360" s="6"/>
      <c r="O360" s="4"/>
      <c r="P360" s="6"/>
      <c r="Q360" s="6"/>
      <c r="R360" s="6"/>
      <c r="S360" s="4"/>
      <c r="T360" s="7" t="n">
        <f aca="false">IF(E360="Weekly",'Setup &amp; Assumptions'!$B$6,IF(E360="Every 2 Weeks",'Setup &amp; Assumptions'!$B$7,IF(E360="Every 4 Weeks",'Setup &amp; Assumptions'!$B$8,IF(E360="Monthly",'Setup &amp; Assumptions'!$B$9,IF(E360="Quarterly",'Setup &amp; Assumptions'!$B$10,IF(E360="Custom",F360,0))))))</f>
        <v>0</v>
      </c>
      <c r="U360" s="8" t="n">
        <f aca="false">IF(OR(I360="Canceled",G360=""),0,G360*T360)</f>
        <v>0</v>
      </c>
      <c r="V360" s="8" t="n">
        <f aca="false">U360/12</f>
        <v>0</v>
      </c>
    </row>
    <row r="361" customFormat="false" ht="15" hidden="false" customHeight="false" outlineLevel="0" collapsed="false">
      <c r="A361" s="4"/>
      <c r="B361" s="4"/>
      <c r="C361" s="4"/>
      <c r="D361" s="4"/>
      <c r="E361" s="4"/>
      <c r="F361" s="4"/>
      <c r="G361" s="5"/>
      <c r="H361" s="6"/>
      <c r="I361" s="4"/>
      <c r="J361" s="4"/>
      <c r="K361" s="6"/>
      <c r="L361" s="4"/>
      <c r="M361" s="5"/>
      <c r="N361" s="6"/>
      <c r="O361" s="4"/>
      <c r="P361" s="6"/>
      <c r="Q361" s="6"/>
      <c r="R361" s="6"/>
      <c r="S361" s="4"/>
      <c r="T361" s="7" t="n">
        <f aca="false">IF(E361="Weekly",'Setup &amp; Assumptions'!$B$6,IF(E361="Every 2 Weeks",'Setup &amp; Assumptions'!$B$7,IF(E361="Every 4 Weeks",'Setup &amp; Assumptions'!$B$8,IF(E361="Monthly",'Setup &amp; Assumptions'!$B$9,IF(E361="Quarterly",'Setup &amp; Assumptions'!$B$10,IF(E361="Custom",F361,0))))))</f>
        <v>0</v>
      </c>
      <c r="U361" s="8" t="n">
        <f aca="false">IF(OR(I361="Canceled",G361=""),0,G361*T361)</f>
        <v>0</v>
      </c>
      <c r="V361" s="8" t="n">
        <f aca="false">U361/12</f>
        <v>0</v>
      </c>
    </row>
    <row r="362" customFormat="false" ht="15" hidden="false" customHeight="false" outlineLevel="0" collapsed="false">
      <c r="A362" s="4"/>
      <c r="B362" s="4"/>
      <c r="C362" s="4"/>
      <c r="D362" s="4"/>
      <c r="E362" s="4"/>
      <c r="F362" s="4"/>
      <c r="G362" s="5"/>
      <c r="H362" s="6"/>
      <c r="I362" s="4"/>
      <c r="J362" s="4"/>
      <c r="K362" s="6"/>
      <c r="L362" s="4"/>
      <c r="M362" s="5"/>
      <c r="N362" s="6"/>
      <c r="O362" s="4"/>
      <c r="P362" s="6"/>
      <c r="Q362" s="6"/>
      <c r="R362" s="6"/>
      <c r="S362" s="4"/>
      <c r="T362" s="7" t="n">
        <f aca="false">IF(E362="Weekly",'Setup &amp; Assumptions'!$B$6,IF(E362="Every 2 Weeks",'Setup &amp; Assumptions'!$B$7,IF(E362="Every 4 Weeks",'Setup &amp; Assumptions'!$B$8,IF(E362="Monthly",'Setup &amp; Assumptions'!$B$9,IF(E362="Quarterly",'Setup &amp; Assumptions'!$B$10,IF(E362="Custom",F362,0))))))</f>
        <v>0</v>
      </c>
      <c r="U362" s="8" t="n">
        <f aca="false">IF(OR(I362="Canceled",G362=""),0,G362*T362)</f>
        <v>0</v>
      </c>
      <c r="V362" s="8" t="n">
        <f aca="false">U362/12</f>
        <v>0</v>
      </c>
    </row>
    <row r="363" customFormat="false" ht="15" hidden="false" customHeight="false" outlineLevel="0" collapsed="false">
      <c r="A363" s="4"/>
      <c r="B363" s="4"/>
      <c r="C363" s="4"/>
      <c r="D363" s="4"/>
      <c r="E363" s="4"/>
      <c r="F363" s="4"/>
      <c r="G363" s="5"/>
      <c r="H363" s="6"/>
      <c r="I363" s="4"/>
      <c r="J363" s="4"/>
      <c r="K363" s="6"/>
      <c r="L363" s="4"/>
      <c r="M363" s="5"/>
      <c r="N363" s="6"/>
      <c r="O363" s="4"/>
      <c r="P363" s="6"/>
      <c r="Q363" s="6"/>
      <c r="R363" s="6"/>
      <c r="S363" s="4"/>
      <c r="T363" s="7" t="n">
        <f aca="false">IF(E363="Weekly",'Setup &amp; Assumptions'!$B$6,IF(E363="Every 2 Weeks",'Setup &amp; Assumptions'!$B$7,IF(E363="Every 4 Weeks",'Setup &amp; Assumptions'!$B$8,IF(E363="Monthly",'Setup &amp; Assumptions'!$B$9,IF(E363="Quarterly",'Setup &amp; Assumptions'!$B$10,IF(E363="Custom",F363,0))))))</f>
        <v>0</v>
      </c>
      <c r="U363" s="8" t="n">
        <f aca="false">IF(OR(I363="Canceled",G363=""),0,G363*T363)</f>
        <v>0</v>
      </c>
      <c r="V363" s="8" t="n">
        <f aca="false">U363/12</f>
        <v>0</v>
      </c>
    </row>
    <row r="364" customFormat="false" ht="15" hidden="false" customHeight="false" outlineLevel="0" collapsed="false">
      <c r="A364" s="4"/>
      <c r="B364" s="4"/>
      <c r="C364" s="4"/>
      <c r="D364" s="4"/>
      <c r="E364" s="4"/>
      <c r="F364" s="4"/>
      <c r="G364" s="5"/>
      <c r="H364" s="6"/>
      <c r="I364" s="4"/>
      <c r="J364" s="4"/>
      <c r="K364" s="6"/>
      <c r="L364" s="4"/>
      <c r="M364" s="5"/>
      <c r="N364" s="6"/>
      <c r="O364" s="4"/>
      <c r="P364" s="6"/>
      <c r="Q364" s="6"/>
      <c r="R364" s="6"/>
      <c r="S364" s="4"/>
      <c r="T364" s="7" t="n">
        <f aca="false">IF(E364="Weekly",'Setup &amp; Assumptions'!$B$6,IF(E364="Every 2 Weeks",'Setup &amp; Assumptions'!$B$7,IF(E364="Every 4 Weeks",'Setup &amp; Assumptions'!$B$8,IF(E364="Monthly",'Setup &amp; Assumptions'!$B$9,IF(E364="Quarterly",'Setup &amp; Assumptions'!$B$10,IF(E364="Custom",F364,0))))))</f>
        <v>0</v>
      </c>
      <c r="U364" s="8" t="n">
        <f aca="false">IF(OR(I364="Canceled",G364=""),0,G364*T364)</f>
        <v>0</v>
      </c>
      <c r="V364" s="8" t="n">
        <f aca="false">U364/12</f>
        <v>0</v>
      </c>
    </row>
    <row r="365" customFormat="false" ht="15" hidden="false" customHeight="false" outlineLevel="0" collapsed="false">
      <c r="A365" s="4"/>
      <c r="B365" s="4"/>
      <c r="C365" s="4"/>
      <c r="D365" s="4"/>
      <c r="E365" s="4"/>
      <c r="F365" s="4"/>
      <c r="G365" s="5"/>
      <c r="H365" s="6"/>
      <c r="I365" s="4"/>
      <c r="J365" s="4"/>
      <c r="K365" s="6"/>
      <c r="L365" s="4"/>
      <c r="M365" s="5"/>
      <c r="N365" s="6"/>
      <c r="O365" s="4"/>
      <c r="P365" s="6"/>
      <c r="Q365" s="6"/>
      <c r="R365" s="6"/>
      <c r="S365" s="4"/>
      <c r="T365" s="7" t="n">
        <f aca="false">IF(E365="Weekly",'Setup &amp; Assumptions'!$B$6,IF(E365="Every 2 Weeks",'Setup &amp; Assumptions'!$B$7,IF(E365="Every 4 Weeks",'Setup &amp; Assumptions'!$B$8,IF(E365="Monthly",'Setup &amp; Assumptions'!$B$9,IF(E365="Quarterly",'Setup &amp; Assumptions'!$B$10,IF(E365="Custom",F365,0))))))</f>
        <v>0</v>
      </c>
      <c r="U365" s="8" t="n">
        <f aca="false">IF(OR(I365="Canceled",G365=""),0,G365*T365)</f>
        <v>0</v>
      </c>
      <c r="V365" s="8" t="n">
        <f aca="false">U365/12</f>
        <v>0</v>
      </c>
    </row>
    <row r="366" customFormat="false" ht="15" hidden="false" customHeight="false" outlineLevel="0" collapsed="false">
      <c r="A366" s="4"/>
      <c r="B366" s="4"/>
      <c r="C366" s="4"/>
      <c r="D366" s="4"/>
      <c r="E366" s="4"/>
      <c r="F366" s="4"/>
      <c r="G366" s="5"/>
      <c r="H366" s="6"/>
      <c r="I366" s="4"/>
      <c r="J366" s="4"/>
      <c r="K366" s="6"/>
      <c r="L366" s="4"/>
      <c r="M366" s="5"/>
      <c r="N366" s="6"/>
      <c r="O366" s="4"/>
      <c r="P366" s="6"/>
      <c r="Q366" s="6"/>
      <c r="R366" s="6"/>
      <c r="S366" s="4"/>
      <c r="T366" s="7" t="n">
        <f aca="false">IF(E366="Weekly",'Setup &amp; Assumptions'!$B$6,IF(E366="Every 2 Weeks",'Setup &amp; Assumptions'!$B$7,IF(E366="Every 4 Weeks",'Setup &amp; Assumptions'!$B$8,IF(E366="Monthly",'Setup &amp; Assumptions'!$B$9,IF(E366="Quarterly",'Setup &amp; Assumptions'!$B$10,IF(E366="Custom",F366,0))))))</f>
        <v>0</v>
      </c>
      <c r="U366" s="8" t="n">
        <f aca="false">IF(OR(I366="Canceled",G366=""),0,G366*T366)</f>
        <v>0</v>
      </c>
      <c r="V366" s="8" t="n">
        <f aca="false">U366/12</f>
        <v>0</v>
      </c>
    </row>
    <row r="367" customFormat="false" ht="15" hidden="false" customHeight="false" outlineLevel="0" collapsed="false">
      <c r="A367" s="4"/>
      <c r="B367" s="4"/>
      <c r="C367" s="4"/>
      <c r="D367" s="4"/>
      <c r="E367" s="4"/>
      <c r="F367" s="4"/>
      <c r="G367" s="5"/>
      <c r="H367" s="6"/>
      <c r="I367" s="4"/>
      <c r="J367" s="4"/>
      <c r="K367" s="6"/>
      <c r="L367" s="4"/>
      <c r="M367" s="5"/>
      <c r="N367" s="6"/>
      <c r="O367" s="4"/>
      <c r="P367" s="6"/>
      <c r="Q367" s="6"/>
      <c r="R367" s="6"/>
      <c r="S367" s="4"/>
      <c r="T367" s="7" t="n">
        <f aca="false">IF(E367="Weekly",'Setup &amp; Assumptions'!$B$6,IF(E367="Every 2 Weeks",'Setup &amp; Assumptions'!$B$7,IF(E367="Every 4 Weeks",'Setup &amp; Assumptions'!$B$8,IF(E367="Monthly",'Setup &amp; Assumptions'!$B$9,IF(E367="Quarterly",'Setup &amp; Assumptions'!$B$10,IF(E367="Custom",F367,0))))))</f>
        <v>0</v>
      </c>
      <c r="U367" s="8" t="n">
        <f aca="false">IF(OR(I367="Canceled",G367=""),0,G367*T367)</f>
        <v>0</v>
      </c>
      <c r="V367" s="8" t="n">
        <f aca="false">U367/12</f>
        <v>0</v>
      </c>
    </row>
    <row r="368" customFormat="false" ht="15" hidden="false" customHeight="false" outlineLevel="0" collapsed="false">
      <c r="A368" s="4"/>
      <c r="B368" s="4"/>
      <c r="C368" s="4"/>
      <c r="D368" s="4"/>
      <c r="E368" s="4"/>
      <c r="F368" s="4"/>
      <c r="G368" s="5"/>
      <c r="H368" s="6"/>
      <c r="I368" s="4"/>
      <c r="J368" s="4"/>
      <c r="K368" s="6"/>
      <c r="L368" s="4"/>
      <c r="M368" s="5"/>
      <c r="N368" s="6"/>
      <c r="O368" s="4"/>
      <c r="P368" s="6"/>
      <c r="Q368" s="6"/>
      <c r="R368" s="6"/>
      <c r="S368" s="4"/>
      <c r="T368" s="7" t="n">
        <f aca="false">IF(E368="Weekly",'Setup &amp; Assumptions'!$B$6,IF(E368="Every 2 Weeks",'Setup &amp; Assumptions'!$B$7,IF(E368="Every 4 Weeks",'Setup &amp; Assumptions'!$B$8,IF(E368="Monthly",'Setup &amp; Assumptions'!$B$9,IF(E368="Quarterly",'Setup &amp; Assumptions'!$B$10,IF(E368="Custom",F368,0))))))</f>
        <v>0</v>
      </c>
      <c r="U368" s="8" t="n">
        <f aca="false">IF(OR(I368="Canceled",G368=""),0,G368*T368)</f>
        <v>0</v>
      </c>
      <c r="V368" s="8" t="n">
        <f aca="false">U368/12</f>
        <v>0</v>
      </c>
    </row>
    <row r="369" customFormat="false" ht="15" hidden="false" customHeight="false" outlineLevel="0" collapsed="false">
      <c r="A369" s="4"/>
      <c r="B369" s="4"/>
      <c r="C369" s="4"/>
      <c r="D369" s="4"/>
      <c r="E369" s="4"/>
      <c r="F369" s="4"/>
      <c r="G369" s="5"/>
      <c r="H369" s="6"/>
      <c r="I369" s="4"/>
      <c r="J369" s="4"/>
      <c r="K369" s="6"/>
      <c r="L369" s="4"/>
      <c r="M369" s="5"/>
      <c r="N369" s="6"/>
      <c r="O369" s="4"/>
      <c r="P369" s="6"/>
      <c r="Q369" s="6"/>
      <c r="R369" s="6"/>
      <c r="S369" s="4"/>
      <c r="T369" s="7" t="n">
        <f aca="false">IF(E369="Weekly",'Setup &amp; Assumptions'!$B$6,IF(E369="Every 2 Weeks",'Setup &amp; Assumptions'!$B$7,IF(E369="Every 4 Weeks",'Setup &amp; Assumptions'!$B$8,IF(E369="Monthly",'Setup &amp; Assumptions'!$B$9,IF(E369="Quarterly",'Setup &amp; Assumptions'!$B$10,IF(E369="Custom",F369,0))))))</f>
        <v>0</v>
      </c>
      <c r="U369" s="8" t="n">
        <f aca="false">IF(OR(I369="Canceled",G369=""),0,G369*T369)</f>
        <v>0</v>
      </c>
      <c r="V369" s="8" t="n">
        <f aca="false">U369/12</f>
        <v>0</v>
      </c>
    </row>
    <row r="370" customFormat="false" ht="15" hidden="false" customHeight="false" outlineLevel="0" collapsed="false">
      <c r="A370" s="4"/>
      <c r="B370" s="4"/>
      <c r="C370" s="4"/>
      <c r="D370" s="4"/>
      <c r="E370" s="4"/>
      <c r="F370" s="4"/>
      <c r="G370" s="5"/>
      <c r="H370" s="6"/>
      <c r="I370" s="4"/>
      <c r="J370" s="4"/>
      <c r="K370" s="6"/>
      <c r="L370" s="4"/>
      <c r="M370" s="5"/>
      <c r="N370" s="6"/>
      <c r="O370" s="4"/>
      <c r="P370" s="6"/>
      <c r="Q370" s="6"/>
      <c r="R370" s="6"/>
      <c r="S370" s="4"/>
      <c r="T370" s="7" t="n">
        <f aca="false">IF(E370="Weekly",'Setup &amp; Assumptions'!$B$6,IF(E370="Every 2 Weeks",'Setup &amp; Assumptions'!$B$7,IF(E370="Every 4 Weeks",'Setup &amp; Assumptions'!$B$8,IF(E370="Monthly",'Setup &amp; Assumptions'!$B$9,IF(E370="Quarterly",'Setup &amp; Assumptions'!$B$10,IF(E370="Custom",F370,0))))))</f>
        <v>0</v>
      </c>
      <c r="U370" s="8" t="n">
        <f aca="false">IF(OR(I370="Canceled",G370=""),0,G370*T370)</f>
        <v>0</v>
      </c>
      <c r="V370" s="8" t="n">
        <f aca="false">U370/12</f>
        <v>0</v>
      </c>
    </row>
    <row r="371" customFormat="false" ht="15" hidden="false" customHeight="false" outlineLevel="0" collapsed="false">
      <c r="A371" s="4"/>
      <c r="B371" s="4"/>
      <c r="C371" s="4"/>
      <c r="D371" s="4"/>
      <c r="E371" s="4"/>
      <c r="F371" s="4"/>
      <c r="G371" s="5"/>
      <c r="H371" s="6"/>
      <c r="I371" s="4"/>
      <c r="J371" s="4"/>
      <c r="K371" s="6"/>
      <c r="L371" s="4"/>
      <c r="M371" s="5"/>
      <c r="N371" s="6"/>
      <c r="O371" s="4"/>
      <c r="P371" s="6"/>
      <c r="Q371" s="6"/>
      <c r="R371" s="6"/>
      <c r="S371" s="4"/>
      <c r="T371" s="7" t="n">
        <f aca="false">IF(E371="Weekly",'Setup &amp; Assumptions'!$B$6,IF(E371="Every 2 Weeks",'Setup &amp; Assumptions'!$B$7,IF(E371="Every 4 Weeks",'Setup &amp; Assumptions'!$B$8,IF(E371="Monthly",'Setup &amp; Assumptions'!$B$9,IF(E371="Quarterly",'Setup &amp; Assumptions'!$B$10,IF(E371="Custom",F371,0))))))</f>
        <v>0</v>
      </c>
      <c r="U371" s="8" t="n">
        <f aca="false">IF(OR(I371="Canceled",G371=""),0,G371*T371)</f>
        <v>0</v>
      </c>
      <c r="V371" s="8" t="n">
        <f aca="false">U371/12</f>
        <v>0</v>
      </c>
    </row>
    <row r="372" customFormat="false" ht="15" hidden="false" customHeight="false" outlineLevel="0" collapsed="false">
      <c r="A372" s="4"/>
      <c r="B372" s="4"/>
      <c r="C372" s="4"/>
      <c r="D372" s="4"/>
      <c r="E372" s="4"/>
      <c r="F372" s="4"/>
      <c r="G372" s="5"/>
      <c r="H372" s="6"/>
      <c r="I372" s="4"/>
      <c r="J372" s="4"/>
      <c r="K372" s="6"/>
      <c r="L372" s="4"/>
      <c r="M372" s="5"/>
      <c r="N372" s="6"/>
      <c r="O372" s="4"/>
      <c r="P372" s="6"/>
      <c r="Q372" s="6"/>
      <c r="R372" s="6"/>
      <c r="S372" s="4"/>
      <c r="T372" s="7" t="n">
        <f aca="false">IF(E372="Weekly",'Setup &amp; Assumptions'!$B$6,IF(E372="Every 2 Weeks",'Setup &amp; Assumptions'!$B$7,IF(E372="Every 4 Weeks",'Setup &amp; Assumptions'!$B$8,IF(E372="Monthly",'Setup &amp; Assumptions'!$B$9,IF(E372="Quarterly",'Setup &amp; Assumptions'!$B$10,IF(E372="Custom",F372,0))))))</f>
        <v>0</v>
      </c>
      <c r="U372" s="8" t="n">
        <f aca="false">IF(OR(I372="Canceled",G372=""),0,G372*T372)</f>
        <v>0</v>
      </c>
      <c r="V372" s="8" t="n">
        <f aca="false">U372/12</f>
        <v>0</v>
      </c>
    </row>
    <row r="373" customFormat="false" ht="15" hidden="false" customHeight="false" outlineLevel="0" collapsed="false">
      <c r="A373" s="4"/>
      <c r="B373" s="4"/>
      <c r="C373" s="4"/>
      <c r="D373" s="4"/>
      <c r="E373" s="4"/>
      <c r="F373" s="4"/>
      <c r="G373" s="5"/>
      <c r="H373" s="6"/>
      <c r="I373" s="4"/>
      <c r="J373" s="4"/>
      <c r="K373" s="6"/>
      <c r="L373" s="4"/>
      <c r="M373" s="5"/>
      <c r="N373" s="6"/>
      <c r="O373" s="4"/>
      <c r="P373" s="6"/>
      <c r="Q373" s="6"/>
      <c r="R373" s="6"/>
      <c r="S373" s="4"/>
      <c r="T373" s="7" t="n">
        <f aca="false">IF(E373="Weekly",'Setup &amp; Assumptions'!$B$6,IF(E373="Every 2 Weeks",'Setup &amp; Assumptions'!$B$7,IF(E373="Every 4 Weeks",'Setup &amp; Assumptions'!$B$8,IF(E373="Monthly",'Setup &amp; Assumptions'!$B$9,IF(E373="Quarterly",'Setup &amp; Assumptions'!$B$10,IF(E373="Custom",F373,0))))))</f>
        <v>0</v>
      </c>
      <c r="U373" s="8" t="n">
        <f aca="false">IF(OR(I373="Canceled",G373=""),0,G373*T373)</f>
        <v>0</v>
      </c>
      <c r="V373" s="8" t="n">
        <f aca="false">U373/12</f>
        <v>0</v>
      </c>
    </row>
    <row r="374" customFormat="false" ht="15" hidden="false" customHeight="false" outlineLevel="0" collapsed="false">
      <c r="A374" s="4"/>
      <c r="B374" s="4"/>
      <c r="C374" s="4"/>
      <c r="D374" s="4"/>
      <c r="E374" s="4"/>
      <c r="F374" s="4"/>
      <c r="G374" s="5"/>
      <c r="H374" s="6"/>
      <c r="I374" s="4"/>
      <c r="J374" s="4"/>
      <c r="K374" s="6"/>
      <c r="L374" s="4"/>
      <c r="M374" s="5"/>
      <c r="N374" s="6"/>
      <c r="O374" s="4"/>
      <c r="P374" s="6"/>
      <c r="Q374" s="6"/>
      <c r="R374" s="6"/>
      <c r="S374" s="4"/>
      <c r="T374" s="7" t="n">
        <f aca="false">IF(E374="Weekly",'Setup &amp; Assumptions'!$B$6,IF(E374="Every 2 Weeks",'Setup &amp; Assumptions'!$B$7,IF(E374="Every 4 Weeks",'Setup &amp; Assumptions'!$B$8,IF(E374="Monthly",'Setup &amp; Assumptions'!$B$9,IF(E374="Quarterly",'Setup &amp; Assumptions'!$B$10,IF(E374="Custom",F374,0))))))</f>
        <v>0</v>
      </c>
      <c r="U374" s="8" t="n">
        <f aca="false">IF(OR(I374="Canceled",G374=""),0,G374*T374)</f>
        <v>0</v>
      </c>
      <c r="V374" s="8" t="n">
        <f aca="false">U374/12</f>
        <v>0</v>
      </c>
    </row>
    <row r="375" customFormat="false" ht="15" hidden="false" customHeight="false" outlineLevel="0" collapsed="false">
      <c r="A375" s="4"/>
      <c r="B375" s="4"/>
      <c r="C375" s="4"/>
      <c r="D375" s="4"/>
      <c r="E375" s="4"/>
      <c r="F375" s="4"/>
      <c r="G375" s="5"/>
      <c r="H375" s="6"/>
      <c r="I375" s="4"/>
      <c r="J375" s="4"/>
      <c r="K375" s="6"/>
      <c r="L375" s="4"/>
      <c r="M375" s="5"/>
      <c r="N375" s="6"/>
      <c r="O375" s="4"/>
      <c r="P375" s="6"/>
      <c r="Q375" s="6"/>
      <c r="R375" s="6"/>
      <c r="S375" s="4"/>
      <c r="T375" s="7" t="n">
        <f aca="false">IF(E375="Weekly",'Setup &amp; Assumptions'!$B$6,IF(E375="Every 2 Weeks",'Setup &amp; Assumptions'!$B$7,IF(E375="Every 4 Weeks",'Setup &amp; Assumptions'!$B$8,IF(E375="Monthly",'Setup &amp; Assumptions'!$B$9,IF(E375="Quarterly",'Setup &amp; Assumptions'!$B$10,IF(E375="Custom",F375,0))))))</f>
        <v>0</v>
      </c>
      <c r="U375" s="8" t="n">
        <f aca="false">IF(OR(I375="Canceled",G375=""),0,G375*T375)</f>
        <v>0</v>
      </c>
      <c r="V375" s="8" t="n">
        <f aca="false">U375/12</f>
        <v>0</v>
      </c>
    </row>
    <row r="376" customFormat="false" ht="15" hidden="false" customHeight="false" outlineLevel="0" collapsed="false">
      <c r="A376" s="4"/>
      <c r="B376" s="4"/>
      <c r="C376" s="4"/>
      <c r="D376" s="4"/>
      <c r="E376" s="4"/>
      <c r="F376" s="4"/>
      <c r="G376" s="5"/>
      <c r="H376" s="6"/>
      <c r="I376" s="4"/>
      <c r="J376" s="4"/>
      <c r="K376" s="6"/>
      <c r="L376" s="4"/>
      <c r="M376" s="5"/>
      <c r="N376" s="6"/>
      <c r="O376" s="4"/>
      <c r="P376" s="6"/>
      <c r="Q376" s="6"/>
      <c r="R376" s="6"/>
      <c r="S376" s="4"/>
      <c r="T376" s="7" t="n">
        <f aca="false">IF(E376="Weekly",'Setup &amp; Assumptions'!$B$6,IF(E376="Every 2 Weeks",'Setup &amp; Assumptions'!$B$7,IF(E376="Every 4 Weeks",'Setup &amp; Assumptions'!$B$8,IF(E376="Monthly",'Setup &amp; Assumptions'!$B$9,IF(E376="Quarterly",'Setup &amp; Assumptions'!$B$10,IF(E376="Custom",F376,0))))))</f>
        <v>0</v>
      </c>
      <c r="U376" s="8" t="n">
        <f aca="false">IF(OR(I376="Canceled",G376=""),0,G376*T376)</f>
        <v>0</v>
      </c>
      <c r="V376" s="8" t="n">
        <f aca="false">U376/12</f>
        <v>0</v>
      </c>
    </row>
    <row r="377" customFormat="false" ht="15" hidden="false" customHeight="false" outlineLevel="0" collapsed="false">
      <c r="A377" s="4"/>
      <c r="B377" s="4"/>
      <c r="C377" s="4"/>
      <c r="D377" s="4"/>
      <c r="E377" s="4"/>
      <c r="F377" s="4"/>
      <c r="G377" s="5"/>
      <c r="H377" s="6"/>
      <c r="I377" s="4"/>
      <c r="J377" s="4"/>
      <c r="K377" s="6"/>
      <c r="L377" s="4"/>
      <c r="M377" s="5"/>
      <c r="N377" s="6"/>
      <c r="O377" s="4"/>
      <c r="P377" s="6"/>
      <c r="Q377" s="6"/>
      <c r="R377" s="6"/>
      <c r="S377" s="4"/>
      <c r="T377" s="7" t="n">
        <f aca="false">IF(E377="Weekly",'Setup &amp; Assumptions'!$B$6,IF(E377="Every 2 Weeks",'Setup &amp; Assumptions'!$B$7,IF(E377="Every 4 Weeks",'Setup &amp; Assumptions'!$B$8,IF(E377="Monthly",'Setup &amp; Assumptions'!$B$9,IF(E377="Quarterly",'Setup &amp; Assumptions'!$B$10,IF(E377="Custom",F377,0))))))</f>
        <v>0</v>
      </c>
      <c r="U377" s="8" t="n">
        <f aca="false">IF(OR(I377="Canceled",G377=""),0,G377*T377)</f>
        <v>0</v>
      </c>
      <c r="V377" s="8" t="n">
        <f aca="false">U377/12</f>
        <v>0</v>
      </c>
    </row>
    <row r="378" customFormat="false" ht="15" hidden="false" customHeight="false" outlineLevel="0" collapsed="false">
      <c r="A378" s="4"/>
      <c r="B378" s="4"/>
      <c r="C378" s="4"/>
      <c r="D378" s="4"/>
      <c r="E378" s="4"/>
      <c r="F378" s="4"/>
      <c r="G378" s="5"/>
      <c r="H378" s="6"/>
      <c r="I378" s="4"/>
      <c r="J378" s="4"/>
      <c r="K378" s="6"/>
      <c r="L378" s="4"/>
      <c r="M378" s="5"/>
      <c r="N378" s="6"/>
      <c r="O378" s="4"/>
      <c r="P378" s="6"/>
      <c r="Q378" s="6"/>
      <c r="R378" s="6"/>
      <c r="S378" s="4"/>
      <c r="T378" s="7" t="n">
        <f aca="false">IF(E378="Weekly",'Setup &amp; Assumptions'!$B$6,IF(E378="Every 2 Weeks",'Setup &amp; Assumptions'!$B$7,IF(E378="Every 4 Weeks",'Setup &amp; Assumptions'!$B$8,IF(E378="Monthly",'Setup &amp; Assumptions'!$B$9,IF(E378="Quarterly",'Setup &amp; Assumptions'!$B$10,IF(E378="Custom",F378,0))))))</f>
        <v>0</v>
      </c>
      <c r="U378" s="8" t="n">
        <f aca="false">IF(OR(I378="Canceled",G378=""),0,G378*T378)</f>
        <v>0</v>
      </c>
      <c r="V378" s="8" t="n">
        <f aca="false">U378/12</f>
        <v>0</v>
      </c>
    </row>
    <row r="379" customFormat="false" ht="15" hidden="false" customHeight="false" outlineLevel="0" collapsed="false">
      <c r="A379" s="4"/>
      <c r="B379" s="4"/>
      <c r="C379" s="4"/>
      <c r="D379" s="4"/>
      <c r="E379" s="4"/>
      <c r="F379" s="4"/>
      <c r="G379" s="5"/>
      <c r="H379" s="6"/>
      <c r="I379" s="4"/>
      <c r="J379" s="4"/>
      <c r="K379" s="6"/>
      <c r="L379" s="4"/>
      <c r="M379" s="5"/>
      <c r="N379" s="6"/>
      <c r="O379" s="4"/>
      <c r="P379" s="6"/>
      <c r="Q379" s="6"/>
      <c r="R379" s="6"/>
      <c r="S379" s="4"/>
      <c r="T379" s="7" t="n">
        <f aca="false">IF(E379="Weekly",'Setup &amp; Assumptions'!$B$6,IF(E379="Every 2 Weeks",'Setup &amp; Assumptions'!$B$7,IF(E379="Every 4 Weeks",'Setup &amp; Assumptions'!$B$8,IF(E379="Monthly",'Setup &amp; Assumptions'!$B$9,IF(E379="Quarterly",'Setup &amp; Assumptions'!$B$10,IF(E379="Custom",F379,0))))))</f>
        <v>0</v>
      </c>
      <c r="U379" s="8" t="n">
        <f aca="false">IF(OR(I379="Canceled",G379=""),0,G379*T379)</f>
        <v>0</v>
      </c>
      <c r="V379" s="8" t="n">
        <f aca="false">U379/12</f>
        <v>0</v>
      </c>
    </row>
    <row r="380" customFormat="false" ht="15" hidden="false" customHeight="false" outlineLevel="0" collapsed="false">
      <c r="A380" s="4"/>
      <c r="B380" s="4"/>
      <c r="C380" s="4"/>
      <c r="D380" s="4"/>
      <c r="E380" s="4"/>
      <c r="F380" s="4"/>
      <c r="G380" s="5"/>
      <c r="H380" s="6"/>
      <c r="I380" s="4"/>
      <c r="J380" s="4"/>
      <c r="K380" s="6"/>
      <c r="L380" s="4"/>
      <c r="M380" s="5"/>
      <c r="N380" s="6"/>
      <c r="O380" s="4"/>
      <c r="P380" s="6"/>
      <c r="Q380" s="6"/>
      <c r="R380" s="6"/>
      <c r="S380" s="4"/>
      <c r="T380" s="7" t="n">
        <f aca="false">IF(E380="Weekly",'Setup &amp; Assumptions'!$B$6,IF(E380="Every 2 Weeks",'Setup &amp; Assumptions'!$B$7,IF(E380="Every 4 Weeks",'Setup &amp; Assumptions'!$B$8,IF(E380="Monthly",'Setup &amp; Assumptions'!$B$9,IF(E380="Quarterly",'Setup &amp; Assumptions'!$B$10,IF(E380="Custom",F380,0))))))</f>
        <v>0</v>
      </c>
      <c r="U380" s="8" t="n">
        <f aca="false">IF(OR(I380="Canceled",G380=""),0,G380*T380)</f>
        <v>0</v>
      </c>
      <c r="V380" s="8" t="n">
        <f aca="false">U380/12</f>
        <v>0</v>
      </c>
    </row>
    <row r="381" customFormat="false" ht="15" hidden="false" customHeight="false" outlineLevel="0" collapsed="false">
      <c r="A381" s="4"/>
      <c r="B381" s="4"/>
      <c r="C381" s="4"/>
      <c r="D381" s="4"/>
      <c r="E381" s="4"/>
      <c r="F381" s="4"/>
      <c r="G381" s="5"/>
      <c r="H381" s="6"/>
      <c r="I381" s="4"/>
      <c r="J381" s="4"/>
      <c r="K381" s="6"/>
      <c r="L381" s="4"/>
      <c r="M381" s="5"/>
      <c r="N381" s="6"/>
      <c r="O381" s="4"/>
      <c r="P381" s="6"/>
      <c r="Q381" s="6"/>
      <c r="R381" s="6"/>
      <c r="S381" s="4"/>
      <c r="T381" s="7" t="n">
        <f aca="false">IF(E381="Weekly",'Setup &amp; Assumptions'!$B$6,IF(E381="Every 2 Weeks",'Setup &amp; Assumptions'!$B$7,IF(E381="Every 4 Weeks",'Setup &amp; Assumptions'!$B$8,IF(E381="Monthly",'Setup &amp; Assumptions'!$B$9,IF(E381="Quarterly",'Setup &amp; Assumptions'!$B$10,IF(E381="Custom",F381,0))))))</f>
        <v>0</v>
      </c>
      <c r="U381" s="8" t="n">
        <f aca="false">IF(OR(I381="Canceled",G381=""),0,G381*T381)</f>
        <v>0</v>
      </c>
      <c r="V381" s="8" t="n">
        <f aca="false">U381/12</f>
        <v>0</v>
      </c>
    </row>
    <row r="382" customFormat="false" ht="15" hidden="false" customHeight="false" outlineLevel="0" collapsed="false">
      <c r="A382" s="4"/>
      <c r="B382" s="4"/>
      <c r="C382" s="4"/>
      <c r="D382" s="4"/>
      <c r="E382" s="4"/>
      <c r="F382" s="4"/>
      <c r="G382" s="5"/>
      <c r="H382" s="6"/>
      <c r="I382" s="4"/>
      <c r="J382" s="4"/>
      <c r="K382" s="6"/>
      <c r="L382" s="4"/>
      <c r="M382" s="5"/>
      <c r="N382" s="6"/>
      <c r="O382" s="4"/>
      <c r="P382" s="6"/>
      <c r="Q382" s="6"/>
      <c r="R382" s="6"/>
      <c r="S382" s="4"/>
      <c r="T382" s="7" t="n">
        <f aca="false">IF(E382="Weekly",'Setup &amp; Assumptions'!$B$6,IF(E382="Every 2 Weeks",'Setup &amp; Assumptions'!$B$7,IF(E382="Every 4 Weeks",'Setup &amp; Assumptions'!$B$8,IF(E382="Monthly",'Setup &amp; Assumptions'!$B$9,IF(E382="Quarterly",'Setup &amp; Assumptions'!$B$10,IF(E382="Custom",F382,0))))))</f>
        <v>0</v>
      </c>
      <c r="U382" s="8" t="n">
        <f aca="false">IF(OR(I382="Canceled",G382=""),0,G382*T382)</f>
        <v>0</v>
      </c>
      <c r="V382" s="8" t="n">
        <f aca="false">U382/12</f>
        <v>0</v>
      </c>
    </row>
    <row r="383" customFormat="false" ht="15" hidden="false" customHeight="false" outlineLevel="0" collapsed="false">
      <c r="A383" s="4"/>
      <c r="B383" s="4"/>
      <c r="C383" s="4"/>
      <c r="D383" s="4"/>
      <c r="E383" s="4"/>
      <c r="F383" s="4"/>
      <c r="G383" s="5"/>
      <c r="H383" s="6"/>
      <c r="I383" s="4"/>
      <c r="J383" s="4"/>
      <c r="K383" s="6"/>
      <c r="L383" s="4"/>
      <c r="M383" s="5"/>
      <c r="N383" s="6"/>
      <c r="O383" s="4"/>
      <c r="P383" s="6"/>
      <c r="Q383" s="6"/>
      <c r="R383" s="6"/>
      <c r="S383" s="4"/>
      <c r="T383" s="7" t="n">
        <f aca="false">IF(E383="Weekly",'Setup &amp; Assumptions'!$B$6,IF(E383="Every 2 Weeks",'Setup &amp; Assumptions'!$B$7,IF(E383="Every 4 Weeks",'Setup &amp; Assumptions'!$B$8,IF(E383="Monthly",'Setup &amp; Assumptions'!$B$9,IF(E383="Quarterly",'Setup &amp; Assumptions'!$B$10,IF(E383="Custom",F383,0))))))</f>
        <v>0</v>
      </c>
      <c r="U383" s="8" t="n">
        <f aca="false">IF(OR(I383="Canceled",G383=""),0,G383*T383)</f>
        <v>0</v>
      </c>
      <c r="V383" s="8" t="n">
        <f aca="false">U383/12</f>
        <v>0</v>
      </c>
    </row>
    <row r="384" customFormat="false" ht="15" hidden="false" customHeight="false" outlineLevel="0" collapsed="false">
      <c r="A384" s="4"/>
      <c r="B384" s="4"/>
      <c r="C384" s="4"/>
      <c r="D384" s="4"/>
      <c r="E384" s="4"/>
      <c r="F384" s="4"/>
      <c r="G384" s="5"/>
      <c r="H384" s="6"/>
      <c r="I384" s="4"/>
      <c r="J384" s="4"/>
      <c r="K384" s="6"/>
      <c r="L384" s="4"/>
      <c r="M384" s="5"/>
      <c r="N384" s="6"/>
      <c r="O384" s="4"/>
      <c r="P384" s="6"/>
      <c r="Q384" s="6"/>
      <c r="R384" s="6"/>
      <c r="S384" s="4"/>
      <c r="T384" s="7" t="n">
        <f aca="false">IF(E384="Weekly",'Setup &amp; Assumptions'!$B$6,IF(E384="Every 2 Weeks",'Setup &amp; Assumptions'!$B$7,IF(E384="Every 4 Weeks",'Setup &amp; Assumptions'!$B$8,IF(E384="Monthly",'Setup &amp; Assumptions'!$B$9,IF(E384="Quarterly",'Setup &amp; Assumptions'!$B$10,IF(E384="Custom",F384,0))))))</f>
        <v>0</v>
      </c>
      <c r="U384" s="8" t="n">
        <f aca="false">IF(OR(I384="Canceled",G384=""),0,G384*T384)</f>
        <v>0</v>
      </c>
      <c r="V384" s="8" t="n">
        <f aca="false">U384/12</f>
        <v>0</v>
      </c>
    </row>
    <row r="385" customFormat="false" ht="15" hidden="false" customHeight="false" outlineLevel="0" collapsed="false">
      <c r="A385" s="4"/>
      <c r="B385" s="4"/>
      <c r="C385" s="4"/>
      <c r="D385" s="4"/>
      <c r="E385" s="4"/>
      <c r="F385" s="4"/>
      <c r="G385" s="5"/>
      <c r="H385" s="6"/>
      <c r="I385" s="4"/>
      <c r="J385" s="4"/>
      <c r="K385" s="6"/>
      <c r="L385" s="4"/>
      <c r="M385" s="5"/>
      <c r="N385" s="6"/>
      <c r="O385" s="4"/>
      <c r="P385" s="6"/>
      <c r="Q385" s="6"/>
      <c r="R385" s="6"/>
      <c r="S385" s="4"/>
      <c r="T385" s="7" t="n">
        <f aca="false">IF(E385="Weekly",'Setup &amp; Assumptions'!$B$6,IF(E385="Every 2 Weeks",'Setup &amp; Assumptions'!$B$7,IF(E385="Every 4 Weeks",'Setup &amp; Assumptions'!$B$8,IF(E385="Monthly",'Setup &amp; Assumptions'!$B$9,IF(E385="Quarterly",'Setup &amp; Assumptions'!$B$10,IF(E385="Custom",F385,0))))))</f>
        <v>0</v>
      </c>
      <c r="U385" s="8" t="n">
        <f aca="false">IF(OR(I385="Canceled",G385=""),0,G385*T385)</f>
        <v>0</v>
      </c>
      <c r="V385" s="8" t="n">
        <f aca="false">U385/12</f>
        <v>0</v>
      </c>
    </row>
    <row r="386" customFormat="false" ht="15" hidden="false" customHeight="false" outlineLevel="0" collapsed="false">
      <c r="A386" s="4"/>
      <c r="B386" s="4"/>
      <c r="C386" s="4"/>
      <c r="D386" s="4"/>
      <c r="E386" s="4"/>
      <c r="F386" s="4"/>
      <c r="G386" s="5"/>
      <c r="H386" s="6"/>
      <c r="I386" s="4"/>
      <c r="J386" s="4"/>
      <c r="K386" s="6"/>
      <c r="L386" s="4"/>
      <c r="M386" s="5"/>
      <c r="N386" s="6"/>
      <c r="O386" s="4"/>
      <c r="P386" s="6"/>
      <c r="Q386" s="6"/>
      <c r="R386" s="6"/>
      <c r="S386" s="4"/>
      <c r="T386" s="7" t="n">
        <f aca="false">IF(E386="Weekly",'Setup &amp; Assumptions'!$B$6,IF(E386="Every 2 Weeks",'Setup &amp; Assumptions'!$B$7,IF(E386="Every 4 Weeks",'Setup &amp; Assumptions'!$B$8,IF(E386="Monthly",'Setup &amp; Assumptions'!$B$9,IF(E386="Quarterly",'Setup &amp; Assumptions'!$B$10,IF(E386="Custom",F386,0))))))</f>
        <v>0</v>
      </c>
      <c r="U386" s="8" t="n">
        <f aca="false">IF(OR(I386="Canceled",G386=""),0,G386*T386)</f>
        <v>0</v>
      </c>
      <c r="V386" s="8" t="n">
        <f aca="false">U386/12</f>
        <v>0</v>
      </c>
    </row>
    <row r="387" customFormat="false" ht="15" hidden="false" customHeight="false" outlineLevel="0" collapsed="false">
      <c r="A387" s="4"/>
      <c r="B387" s="4"/>
      <c r="C387" s="4"/>
      <c r="D387" s="4"/>
      <c r="E387" s="4"/>
      <c r="F387" s="4"/>
      <c r="G387" s="5"/>
      <c r="H387" s="6"/>
      <c r="I387" s="4"/>
      <c r="J387" s="4"/>
      <c r="K387" s="6"/>
      <c r="L387" s="4"/>
      <c r="M387" s="5"/>
      <c r="N387" s="6"/>
      <c r="O387" s="4"/>
      <c r="P387" s="6"/>
      <c r="Q387" s="6"/>
      <c r="R387" s="6"/>
      <c r="S387" s="4"/>
      <c r="T387" s="7" t="n">
        <f aca="false">IF(E387="Weekly",'Setup &amp; Assumptions'!$B$6,IF(E387="Every 2 Weeks",'Setup &amp; Assumptions'!$B$7,IF(E387="Every 4 Weeks",'Setup &amp; Assumptions'!$B$8,IF(E387="Monthly",'Setup &amp; Assumptions'!$B$9,IF(E387="Quarterly",'Setup &amp; Assumptions'!$B$10,IF(E387="Custom",F387,0))))))</f>
        <v>0</v>
      </c>
      <c r="U387" s="8" t="n">
        <f aca="false">IF(OR(I387="Canceled",G387=""),0,G387*T387)</f>
        <v>0</v>
      </c>
      <c r="V387" s="8" t="n">
        <f aca="false">U387/12</f>
        <v>0</v>
      </c>
    </row>
    <row r="388" customFormat="false" ht="15" hidden="false" customHeight="false" outlineLevel="0" collapsed="false">
      <c r="A388" s="4"/>
      <c r="B388" s="4"/>
      <c r="C388" s="4"/>
      <c r="D388" s="4"/>
      <c r="E388" s="4"/>
      <c r="F388" s="4"/>
      <c r="G388" s="5"/>
      <c r="H388" s="6"/>
      <c r="I388" s="4"/>
      <c r="J388" s="4"/>
      <c r="K388" s="6"/>
      <c r="L388" s="4"/>
      <c r="M388" s="5"/>
      <c r="N388" s="6"/>
      <c r="O388" s="4"/>
      <c r="P388" s="6"/>
      <c r="Q388" s="6"/>
      <c r="R388" s="6"/>
      <c r="S388" s="4"/>
      <c r="T388" s="7" t="n">
        <f aca="false">IF(E388="Weekly",'Setup &amp; Assumptions'!$B$6,IF(E388="Every 2 Weeks",'Setup &amp; Assumptions'!$B$7,IF(E388="Every 4 Weeks",'Setup &amp; Assumptions'!$B$8,IF(E388="Monthly",'Setup &amp; Assumptions'!$B$9,IF(E388="Quarterly",'Setup &amp; Assumptions'!$B$10,IF(E388="Custom",F388,0))))))</f>
        <v>0</v>
      </c>
      <c r="U388" s="8" t="n">
        <f aca="false">IF(OR(I388="Canceled",G388=""),0,G388*T388)</f>
        <v>0</v>
      </c>
      <c r="V388" s="8" t="n">
        <f aca="false">U388/12</f>
        <v>0</v>
      </c>
    </row>
    <row r="389" customFormat="false" ht="15" hidden="false" customHeight="false" outlineLevel="0" collapsed="false">
      <c r="A389" s="4"/>
      <c r="B389" s="4"/>
      <c r="C389" s="4"/>
      <c r="D389" s="4"/>
      <c r="E389" s="4"/>
      <c r="F389" s="4"/>
      <c r="G389" s="5"/>
      <c r="H389" s="6"/>
      <c r="I389" s="4"/>
      <c r="J389" s="4"/>
      <c r="K389" s="6"/>
      <c r="L389" s="4"/>
      <c r="M389" s="5"/>
      <c r="N389" s="6"/>
      <c r="O389" s="4"/>
      <c r="P389" s="6"/>
      <c r="Q389" s="6"/>
      <c r="R389" s="6"/>
      <c r="S389" s="4"/>
      <c r="T389" s="7" t="n">
        <f aca="false">IF(E389="Weekly",'Setup &amp; Assumptions'!$B$6,IF(E389="Every 2 Weeks",'Setup &amp; Assumptions'!$B$7,IF(E389="Every 4 Weeks",'Setup &amp; Assumptions'!$B$8,IF(E389="Monthly",'Setup &amp; Assumptions'!$B$9,IF(E389="Quarterly",'Setup &amp; Assumptions'!$B$10,IF(E389="Custom",F389,0))))))</f>
        <v>0</v>
      </c>
      <c r="U389" s="8" t="n">
        <f aca="false">IF(OR(I389="Canceled",G389=""),0,G389*T389)</f>
        <v>0</v>
      </c>
      <c r="V389" s="8" t="n">
        <f aca="false">U389/12</f>
        <v>0</v>
      </c>
    </row>
    <row r="390" customFormat="false" ht="15" hidden="false" customHeight="false" outlineLevel="0" collapsed="false">
      <c r="A390" s="4"/>
      <c r="B390" s="4"/>
      <c r="C390" s="4"/>
      <c r="D390" s="4"/>
      <c r="E390" s="4"/>
      <c r="F390" s="4"/>
      <c r="G390" s="5"/>
      <c r="H390" s="6"/>
      <c r="I390" s="4"/>
      <c r="J390" s="4"/>
      <c r="K390" s="6"/>
      <c r="L390" s="4"/>
      <c r="M390" s="5"/>
      <c r="N390" s="6"/>
      <c r="O390" s="4"/>
      <c r="P390" s="6"/>
      <c r="Q390" s="6"/>
      <c r="R390" s="6"/>
      <c r="S390" s="4"/>
      <c r="T390" s="7" t="n">
        <f aca="false">IF(E390="Weekly",'Setup &amp; Assumptions'!$B$6,IF(E390="Every 2 Weeks",'Setup &amp; Assumptions'!$B$7,IF(E390="Every 4 Weeks",'Setup &amp; Assumptions'!$B$8,IF(E390="Monthly",'Setup &amp; Assumptions'!$B$9,IF(E390="Quarterly",'Setup &amp; Assumptions'!$B$10,IF(E390="Custom",F390,0))))))</f>
        <v>0</v>
      </c>
      <c r="U390" s="8" t="n">
        <f aca="false">IF(OR(I390="Canceled",G390=""),0,G390*T390)</f>
        <v>0</v>
      </c>
      <c r="V390" s="8" t="n">
        <f aca="false">U390/12</f>
        <v>0</v>
      </c>
    </row>
    <row r="391" customFormat="false" ht="15" hidden="false" customHeight="false" outlineLevel="0" collapsed="false">
      <c r="A391" s="4"/>
      <c r="B391" s="4"/>
      <c r="C391" s="4"/>
      <c r="D391" s="4"/>
      <c r="E391" s="4"/>
      <c r="F391" s="4"/>
      <c r="G391" s="5"/>
      <c r="H391" s="6"/>
      <c r="I391" s="4"/>
      <c r="J391" s="4"/>
      <c r="K391" s="6"/>
      <c r="L391" s="4"/>
      <c r="M391" s="5"/>
      <c r="N391" s="6"/>
      <c r="O391" s="4"/>
      <c r="P391" s="6"/>
      <c r="Q391" s="6"/>
      <c r="R391" s="6"/>
      <c r="S391" s="4"/>
      <c r="T391" s="7" t="n">
        <f aca="false">IF(E391="Weekly",'Setup &amp; Assumptions'!$B$6,IF(E391="Every 2 Weeks",'Setup &amp; Assumptions'!$B$7,IF(E391="Every 4 Weeks",'Setup &amp; Assumptions'!$B$8,IF(E391="Monthly",'Setup &amp; Assumptions'!$B$9,IF(E391="Quarterly",'Setup &amp; Assumptions'!$B$10,IF(E391="Custom",F391,0))))))</f>
        <v>0</v>
      </c>
      <c r="U391" s="8" t="n">
        <f aca="false">IF(OR(I391="Canceled",G391=""),0,G391*T391)</f>
        <v>0</v>
      </c>
      <c r="V391" s="8" t="n">
        <f aca="false">U391/12</f>
        <v>0</v>
      </c>
    </row>
    <row r="392" customFormat="false" ht="15" hidden="false" customHeight="false" outlineLevel="0" collapsed="false">
      <c r="A392" s="4"/>
      <c r="B392" s="4"/>
      <c r="C392" s="4"/>
      <c r="D392" s="4"/>
      <c r="E392" s="4"/>
      <c r="F392" s="4"/>
      <c r="G392" s="5"/>
      <c r="H392" s="6"/>
      <c r="I392" s="4"/>
      <c r="J392" s="4"/>
      <c r="K392" s="6"/>
      <c r="L392" s="4"/>
      <c r="M392" s="5"/>
      <c r="N392" s="6"/>
      <c r="O392" s="4"/>
      <c r="P392" s="6"/>
      <c r="Q392" s="6"/>
      <c r="R392" s="6"/>
      <c r="S392" s="4"/>
      <c r="T392" s="7" t="n">
        <f aca="false">IF(E392="Weekly",'Setup &amp; Assumptions'!$B$6,IF(E392="Every 2 Weeks",'Setup &amp; Assumptions'!$B$7,IF(E392="Every 4 Weeks",'Setup &amp; Assumptions'!$B$8,IF(E392="Monthly",'Setup &amp; Assumptions'!$B$9,IF(E392="Quarterly",'Setup &amp; Assumptions'!$B$10,IF(E392="Custom",F392,0))))))</f>
        <v>0</v>
      </c>
      <c r="U392" s="8" t="n">
        <f aca="false">IF(OR(I392="Canceled",G392=""),0,G392*T392)</f>
        <v>0</v>
      </c>
      <c r="V392" s="8" t="n">
        <f aca="false">U392/12</f>
        <v>0</v>
      </c>
    </row>
    <row r="393" customFormat="false" ht="15" hidden="false" customHeight="false" outlineLevel="0" collapsed="false">
      <c r="A393" s="4"/>
      <c r="B393" s="4"/>
      <c r="C393" s="4"/>
      <c r="D393" s="4"/>
      <c r="E393" s="4"/>
      <c r="F393" s="4"/>
      <c r="G393" s="5"/>
      <c r="H393" s="6"/>
      <c r="I393" s="4"/>
      <c r="J393" s="4"/>
      <c r="K393" s="6"/>
      <c r="L393" s="4"/>
      <c r="M393" s="5"/>
      <c r="N393" s="6"/>
      <c r="O393" s="4"/>
      <c r="P393" s="6"/>
      <c r="Q393" s="6"/>
      <c r="R393" s="6"/>
      <c r="S393" s="4"/>
      <c r="T393" s="7" t="n">
        <f aca="false">IF(E393="Weekly",'Setup &amp; Assumptions'!$B$6,IF(E393="Every 2 Weeks",'Setup &amp; Assumptions'!$B$7,IF(E393="Every 4 Weeks",'Setup &amp; Assumptions'!$B$8,IF(E393="Monthly",'Setup &amp; Assumptions'!$B$9,IF(E393="Quarterly",'Setup &amp; Assumptions'!$B$10,IF(E393="Custom",F393,0))))))</f>
        <v>0</v>
      </c>
      <c r="U393" s="8" t="n">
        <f aca="false">IF(OR(I393="Canceled",G393=""),0,G393*T393)</f>
        <v>0</v>
      </c>
      <c r="V393" s="8" t="n">
        <f aca="false">U393/12</f>
        <v>0</v>
      </c>
    </row>
    <row r="394" customFormat="false" ht="15" hidden="false" customHeight="false" outlineLevel="0" collapsed="false">
      <c r="A394" s="4"/>
      <c r="B394" s="4"/>
      <c r="C394" s="4"/>
      <c r="D394" s="4"/>
      <c r="E394" s="4"/>
      <c r="F394" s="4"/>
      <c r="G394" s="5"/>
      <c r="H394" s="6"/>
      <c r="I394" s="4"/>
      <c r="J394" s="4"/>
      <c r="K394" s="6"/>
      <c r="L394" s="4"/>
      <c r="M394" s="5"/>
      <c r="N394" s="6"/>
      <c r="O394" s="4"/>
      <c r="P394" s="6"/>
      <c r="Q394" s="6"/>
      <c r="R394" s="6"/>
      <c r="S394" s="4"/>
      <c r="T394" s="7" t="n">
        <f aca="false">IF(E394="Weekly",'Setup &amp; Assumptions'!$B$6,IF(E394="Every 2 Weeks",'Setup &amp; Assumptions'!$B$7,IF(E394="Every 4 Weeks",'Setup &amp; Assumptions'!$B$8,IF(E394="Monthly",'Setup &amp; Assumptions'!$B$9,IF(E394="Quarterly",'Setup &amp; Assumptions'!$B$10,IF(E394="Custom",F394,0))))))</f>
        <v>0</v>
      </c>
      <c r="U394" s="8" t="n">
        <f aca="false">IF(OR(I394="Canceled",G394=""),0,G394*T394)</f>
        <v>0</v>
      </c>
      <c r="V394" s="8" t="n">
        <f aca="false">U394/12</f>
        <v>0</v>
      </c>
    </row>
    <row r="395" customFormat="false" ht="15" hidden="false" customHeight="false" outlineLevel="0" collapsed="false">
      <c r="A395" s="4"/>
      <c r="B395" s="4"/>
      <c r="C395" s="4"/>
      <c r="D395" s="4"/>
      <c r="E395" s="4"/>
      <c r="F395" s="4"/>
      <c r="G395" s="5"/>
      <c r="H395" s="6"/>
      <c r="I395" s="4"/>
      <c r="J395" s="4"/>
      <c r="K395" s="6"/>
      <c r="L395" s="4"/>
      <c r="M395" s="5"/>
      <c r="N395" s="6"/>
      <c r="O395" s="4"/>
      <c r="P395" s="6"/>
      <c r="Q395" s="6"/>
      <c r="R395" s="6"/>
      <c r="S395" s="4"/>
      <c r="T395" s="7" t="n">
        <f aca="false">IF(E395="Weekly",'Setup &amp; Assumptions'!$B$6,IF(E395="Every 2 Weeks",'Setup &amp; Assumptions'!$B$7,IF(E395="Every 4 Weeks",'Setup &amp; Assumptions'!$B$8,IF(E395="Monthly",'Setup &amp; Assumptions'!$B$9,IF(E395="Quarterly",'Setup &amp; Assumptions'!$B$10,IF(E395="Custom",F395,0))))))</f>
        <v>0</v>
      </c>
      <c r="U395" s="8" t="n">
        <f aca="false">IF(OR(I395="Canceled",G395=""),0,G395*T395)</f>
        <v>0</v>
      </c>
      <c r="V395" s="8" t="n">
        <f aca="false">U395/12</f>
        <v>0</v>
      </c>
    </row>
    <row r="396" customFormat="false" ht="15" hidden="false" customHeight="false" outlineLevel="0" collapsed="false">
      <c r="A396" s="4"/>
      <c r="B396" s="4"/>
      <c r="C396" s="4"/>
      <c r="D396" s="4"/>
      <c r="E396" s="4"/>
      <c r="F396" s="4"/>
      <c r="G396" s="5"/>
      <c r="H396" s="6"/>
      <c r="I396" s="4"/>
      <c r="J396" s="4"/>
      <c r="K396" s="6"/>
      <c r="L396" s="4"/>
      <c r="M396" s="5"/>
      <c r="N396" s="6"/>
      <c r="O396" s="4"/>
      <c r="P396" s="6"/>
      <c r="Q396" s="6"/>
      <c r="R396" s="6"/>
      <c r="S396" s="4"/>
      <c r="T396" s="7" t="n">
        <f aca="false">IF(E396="Weekly",'Setup &amp; Assumptions'!$B$6,IF(E396="Every 2 Weeks",'Setup &amp; Assumptions'!$B$7,IF(E396="Every 4 Weeks",'Setup &amp; Assumptions'!$B$8,IF(E396="Monthly",'Setup &amp; Assumptions'!$B$9,IF(E396="Quarterly",'Setup &amp; Assumptions'!$B$10,IF(E396="Custom",F396,0))))))</f>
        <v>0</v>
      </c>
      <c r="U396" s="8" t="n">
        <f aca="false">IF(OR(I396="Canceled",G396=""),0,G396*T396)</f>
        <v>0</v>
      </c>
      <c r="V396" s="8" t="n">
        <f aca="false">U396/12</f>
        <v>0</v>
      </c>
    </row>
    <row r="397" customFormat="false" ht="15" hidden="false" customHeight="false" outlineLevel="0" collapsed="false">
      <c r="A397" s="4"/>
      <c r="B397" s="4"/>
      <c r="C397" s="4"/>
      <c r="D397" s="4"/>
      <c r="E397" s="4"/>
      <c r="F397" s="4"/>
      <c r="G397" s="5"/>
      <c r="H397" s="6"/>
      <c r="I397" s="4"/>
      <c r="J397" s="4"/>
      <c r="K397" s="6"/>
      <c r="L397" s="4"/>
      <c r="M397" s="5"/>
      <c r="N397" s="6"/>
      <c r="O397" s="4"/>
      <c r="P397" s="6"/>
      <c r="Q397" s="6"/>
      <c r="R397" s="6"/>
      <c r="S397" s="4"/>
      <c r="T397" s="7" t="n">
        <f aca="false">IF(E397="Weekly",'Setup &amp; Assumptions'!$B$6,IF(E397="Every 2 Weeks",'Setup &amp; Assumptions'!$B$7,IF(E397="Every 4 Weeks",'Setup &amp; Assumptions'!$B$8,IF(E397="Monthly",'Setup &amp; Assumptions'!$B$9,IF(E397="Quarterly",'Setup &amp; Assumptions'!$B$10,IF(E397="Custom",F397,0))))))</f>
        <v>0</v>
      </c>
      <c r="U397" s="8" t="n">
        <f aca="false">IF(OR(I397="Canceled",G397=""),0,G397*T397)</f>
        <v>0</v>
      </c>
      <c r="V397" s="8" t="n">
        <f aca="false">U397/12</f>
        <v>0</v>
      </c>
    </row>
    <row r="398" customFormat="false" ht="15" hidden="false" customHeight="false" outlineLevel="0" collapsed="false">
      <c r="A398" s="4"/>
      <c r="B398" s="4"/>
      <c r="C398" s="4"/>
      <c r="D398" s="4"/>
      <c r="E398" s="4"/>
      <c r="F398" s="4"/>
      <c r="G398" s="5"/>
      <c r="H398" s="6"/>
      <c r="I398" s="4"/>
      <c r="J398" s="4"/>
      <c r="K398" s="6"/>
      <c r="L398" s="4"/>
      <c r="M398" s="5"/>
      <c r="N398" s="6"/>
      <c r="O398" s="4"/>
      <c r="P398" s="6"/>
      <c r="Q398" s="6"/>
      <c r="R398" s="6"/>
      <c r="S398" s="4"/>
      <c r="T398" s="7" t="n">
        <f aca="false">IF(E398="Weekly",'Setup &amp; Assumptions'!$B$6,IF(E398="Every 2 Weeks",'Setup &amp; Assumptions'!$B$7,IF(E398="Every 4 Weeks",'Setup &amp; Assumptions'!$B$8,IF(E398="Monthly",'Setup &amp; Assumptions'!$B$9,IF(E398="Quarterly",'Setup &amp; Assumptions'!$B$10,IF(E398="Custom",F398,0))))))</f>
        <v>0</v>
      </c>
      <c r="U398" s="8" t="n">
        <f aca="false">IF(OR(I398="Canceled",G398=""),0,G398*T398)</f>
        <v>0</v>
      </c>
      <c r="V398" s="8" t="n">
        <f aca="false">U398/12</f>
        <v>0</v>
      </c>
    </row>
    <row r="399" customFormat="false" ht="15" hidden="false" customHeight="false" outlineLevel="0" collapsed="false">
      <c r="A399" s="4"/>
      <c r="B399" s="4"/>
      <c r="C399" s="4"/>
      <c r="D399" s="4"/>
      <c r="E399" s="4"/>
      <c r="F399" s="4"/>
      <c r="G399" s="5"/>
      <c r="H399" s="6"/>
      <c r="I399" s="4"/>
      <c r="J399" s="4"/>
      <c r="K399" s="6"/>
      <c r="L399" s="4"/>
      <c r="M399" s="5"/>
      <c r="N399" s="6"/>
      <c r="O399" s="4"/>
      <c r="P399" s="6"/>
      <c r="Q399" s="6"/>
      <c r="R399" s="6"/>
      <c r="S399" s="4"/>
      <c r="T399" s="7" t="n">
        <f aca="false">IF(E399="Weekly",'Setup &amp; Assumptions'!$B$6,IF(E399="Every 2 Weeks",'Setup &amp; Assumptions'!$B$7,IF(E399="Every 4 Weeks",'Setup &amp; Assumptions'!$B$8,IF(E399="Monthly",'Setup &amp; Assumptions'!$B$9,IF(E399="Quarterly",'Setup &amp; Assumptions'!$B$10,IF(E399="Custom",F399,0))))))</f>
        <v>0</v>
      </c>
      <c r="U399" s="8" t="n">
        <f aca="false">IF(OR(I399="Canceled",G399=""),0,G399*T399)</f>
        <v>0</v>
      </c>
      <c r="V399" s="8" t="n">
        <f aca="false">U399/12</f>
        <v>0</v>
      </c>
    </row>
    <row r="400" customFormat="false" ht="15" hidden="false" customHeight="false" outlineLevel="0" collapsed="false">
      <c r="A400" s="4"/>
      <c r="B400" s="4"/>
      <c r="C400" s="4"/>
      <c r="D400" s="4"/>
      <c r="E400" s="4"/>
      <c r="F400" s="4"/>
      <c r="G400" s="5"/>
      <c r="H400" s="6"/>
      <c r="I400" s="4"/>
      <c r="J400" s="4"/>
      <c r="K400" s="6"/>
      <c r="L400" s="4"/>
      <c r="M400" s="5"/>
      <c r="N400" s="6"/>
      <c r="O400" s="4"/>
      <c r="P400" s="6"/>
      <c r="Q400" s="6"/>
      <c r="R400" s="6"/>
      <c r="S400" s="4"/>
      <c r="T400" s="7" t="n">
        <f aca="false">IF(E400="Weekly",'Setup &amp; Assumptions'!$B$6,IF(E400="Every 2 Weeks",'Setup &amp; Assumptions'!$B$7,IF(E400="Every 4 Weeks",'Setup &amp; Assumptions'!$B$8,IF(E400="Monthly",'Setup &amp; Assumptions'!$B$9,IF(E400="Quarterly",'Setup &amp; Assumptions'!$B$10,IF(E400="Custom",F400,0))))))</f>
        <v>0</v>
      </c>
      <c r="U400" s="8" t="n">
        <f aca="false">IF(OR(I400="Canceled",G400=""),0,G400*T400)</f>
        <v>0</v>
      </c>
      <c r="V400" s="8" t="n">
        <f aca="false">U400/12</f>
        <v>0</v>
      </c>
    </row>
    <row r="401" customFormat="false" ht="15" hidden="false" customHeight="false" outlineLevel="0" collapsed="false">
      <c r="A401" s="4"/>
      <c r="B401" s="4"/>
      <c r="C401" s="4"/>
      <c r="D401" s="4"/>
      <c r="E401" s="4"/>
      <c r="F401" s="4"/>
      <c r="G401" s="5"/>
      <c r="H401" s="6"/>
      <c r="I401" s="4"/>
      <c r="J401" s="4"/>
      <c r="K401" s="6"/>
      <c r="L401" s="4"/>
      <c r="M401" s="5"/>
      <c r="N401" s="6"/>
      <c r="O401" s="4"/>
      <c r="P401" s="6"/>
      <c r="Q401" s="6"/>
      <c r="R401" s="6"/>
      <c r="S401" s="4"/>
      <c r="T401" s="7" t="n">
        <f aca="false">IF(E401="Weekly",'Setup &amp; Assumptions'!$B$6,IF(E401="Every 2 Weeks",'Setup &amp; Assumptions'!$B$7,IF(E401="Every 4 Weeks",'Setup &amp; Assumptions'!$B$8,IF(E401="Monthly",'Setup &amp; Assumptions'!$B$9,IF(E401="Quarterly",'Setup &amp; Assumptions'!$B$10,IF(E401="Custom",F401,0))))))</f>
        <v>0</v>
      </c>
      <c r="U401" s="8" t="n">
        <f aca="false">IF(OR(I401="Canceled",G401=""),0,G401*T401)</f>
        <v>0</v>
      </c>
      <c r="V401" s="8" t="n">
        <f aca="false">U401/12</f>
        <v>0</v>
      </c>
    </row>
    <row r="402" customFormat="false" ht="15" hidden="false" customHeight="false" outlineLevel="0" collapsed="false">
      <c r="A402" s="4"/>
      <c r="B402" s="4"/>
      <c r="C402" s="4"/>
      <c r="D402" s="4"/>
      <c r="E402" s="4"/>
      <c r="F402" s="4"/>
      <c r="G402" s="5"/>
      <c r="H402" s="6"/>
      <c r="I402" s="4"/>
      <c r="J402" s="4"/>
      <c r="K402" s="6"/>
      <c r="L402" s="4"/>
      <c r="M402" s="5"/>
      <c r="N402" s="6"/>
      <c r="O402" s="4"/>
      <c r="P402" s="6"/>
      <c r="Q402" s="6"/>
      <c r="R402" s="6"/>
      <c r="S402" s="4"/>
      <c r="T402" s="7" t="n">
        <f aca="false">IF(E402="Weekly",'Setup &amp; Assumptions'!$B$6,IF(E402="Every 2 Weeks",'Setup &amp; Assumptions'!$B$7,IF(E402="Every 4 Weeks",'Setup &amp; Assumptions'!$B$8,IF(E402="Monthly",'Setup &amp; Assumptions'!$B$9,IF(E402="Quarterly",'Setup &amp; Assumptions'!$B$10,IF(E402="Custom",F402,0))))))</f>
        <v>0</v>
      </c>
      <c r="U402" s="8" t="n">
        <f aca="false">IF(OR(I402="Canceled",G402=""),0,G402*T402)</f>
        <v>0</v>
      </c>
      <c r="V402" s="8" t="n">
        <f aca="false">U402/12</f>
        <v>0</v>
      </c>
    </row>
    <row r="403" customFormat="false" ht="15" hidden="false" customHeight="false" outlineLevel="0" collapsed="false">
      <c r="A403" s="4"/>
      <c r="B403" s="4"/>
      <c r="C403" s="4"/>
      <c r="D403" s="4"/>
      <c r="E403" s="4"/>
      <c r="F403" s="4"/>
      <c r="G403" s="5"/>
      <c r="H403" s="6"/>
      <c r="I403" s="4"/>
      <c r="J403" s="4"/>
      <c r="K403" s="6"/>
      <c r="L403" s="4"/>
      <c r="M403" s="5"/>
      <c r="N403" s="6"/>
      <c r="O403" s="4"/>
      <c r="P403" s="6"/>
      <c r="Q403" s="6"/>
      <c r="R403" s="6"/>
      <c r="S403" s="4"/>
      <c r="T403" s="7" t="n">
        <f aca="false">IF(E403="Weekly",'Setup &amp; Assumptions'!$B$6,IF(E403="Every 2 Weeks",'Setup &amp; Assumptions'!$B$7,IF(E403="Every 4 Weeks",'Setup &amp; Assumptions'!$B$8,IF(E403="Monthly",'Setup &amp; Assumptions'!$B$9,IF(E403="Quarterly",'Setup &amp; Assumptions'!$B$10,IF(E403="Custom",F403,0))))))</f>
        <v>0</v>
      </c>
      <c r="U403" s="8" t="n">
        <f aca="false">IF(OR(I403="Canceled",G403=""),0,G403*T403)</f>
        <v>0</v>
      </c>
      <c r="V403" s="8" t="n">
        <f aca="false">U403/12</f>
        <v>0</v>
      </c>
    </row>
    <row r="404" customFormat="false" ht="15" hidden="false" customHeight="false" outlineLevel="0" collapsed="false">
      <c r="A404" s="4"/>
      <c r="B404" s="4"/>
      <c r="C404" s="4"/>
      <c r="D404" s="4"/>
      <c r="E404" s="4"/>
      <c r="F404" s="4"/>
      <c r="G404" s="5"/>
      <c r="H404" s="6"/>
      <c r="I404" s="4"/>
      <c r="J404" s="4"/>
      <c r="K404" s="6"/>
      <c r="L404" s="4"/>
      <c r="M404" s="5"/>
      <c r="N404" s="6"/>
      <c r="O404" s="4"/>
      <c r="P404" s="6"/>
      <c r="Q404" s="6"/>
      <c r="R404" s="6"/>
      <c r="S404" s="4"/>
      <c r="T404" s="7" t="n">
        <f aca="false">IF(E404="Weekly",'Setup &amp; Assumptions'!$B$6,IF(E404="Every 2 Weeks",'Setup &amp; Assumptions'!$B$7,IF(E404="Every 4 Weeks",'Setup &amp; Assumptions'!$B$8,IF(E404="Monthly",'Setup &amp; Assumptions'!$B$9,IF(E404="Quarterly",'Setup &amp; Assumptions'!$B$10,IF(E404="Custom",F404,0))))))</f>
        <v>0</v>
      </c>
      <c r="U404" s="8" t="n">
        <f aca="false">IF(OR(I404="Canceled",G404=""),0,G404*T404)</f>
        <v>0</v>
      </c>
      <c r="V404" s="8" t="n">
        <f aca="false">U404/12</f>
        <v>0</v>
      </c>
    </row>
    <row r="405" customFormat="false" ht="15" hidden="false" customHeight="false" outlineLevel="0" collapsed="false">
      <c r="A405" s="4"/>
      <c r="B405" s="4"/>
      <c r="C405" s="4"/>
      <c r="D405" s="4"/>
      <c r="E405" s="4"/>
      <c r="F405" s="4"/>
      <c r="G405" s="5"/>
      <c r="H405" s="6"/>
      <c r="I405" s="4"/>
      <c r="J405" s="4"/>
      <c r="K405" s="6"/>
      <c r="L405" s="4"/>
      <c r="M405" s="5"/>
      <c r="N405" s="6"/>
      <c r="O405" s="4"/>
      <c r="P405" s="6"/>
      <c r="Q405" s="6"/>
      <c r="R405" s="6"/>
      <c r="S405" s="4"/>
      <c r="T405" s="7" t="n">
        <f aca="false">IF(E405="Weekly",'Setup &amp; Assumptions'!$B$6,IF(E405="Every 2 Weeks",'Setup &amp; Assumptions'!$B$7,IF(E405="Every 4 Weeks",'Setup &amp; Assumptions'!$B$8,IF(E405="Monthly",'Setup &amp; Assumptions'!$B$9,IF(E405="Quarterly",'Setup &amp; Assumptions'!$B$10,IF(E405="Custom",F405,0))))))</f>
        <v>0</v>
      </c>
      <c r="U405" s="8" t="n">
        <f aca="false">IF(OR(I405="Canceled",G405=""),0,G405*T405)</f>
        <v>0</v>
      </c>
      <c r="V405" s="8" t="n">
        <f aca="false">U405/12</f>
        <v>0</v>
      </c>
    </row>
    <row r="406" customFormat="false" ht="15" hidden="false" customHeight="false" outlineLevel="0" collapsed="false">
      <c r="A406" s="4"/>
      <c r="B406" s="4"/>
      <c r="C406" s="4"/>
      <c r="D406" s="4"/>
      <c r="E406" s="4"/>
      <c r="F406" s="4"/>
      <c r="G406" s="5"/>
      <c r="H406" s="6"/>
      <c r="I406" s="4"/>
      <c r="J406" s="4"/>
      <c r="K406" s="6"/>
      <c r="L406" s="4"/>
      <c r="M406" s="5"/>
      <c r="N406" s="6"/>
      <c r="O406" s="4"/>
      <c r="P406" s="6"/>
      <c r="Q406" s="6"/>
      <c r="R406" s="6"/>
      <c r="S406" s="4"/>
      <c r="T406" s="7" t="n">
        <f aca="false">IF(E406="Weekly",'Setup &amp; Assumptions'!$B$6,IF(E406="Every 2 Weeks",'Setup &amp; Assumptions'!$B$7,IF(E406="Every 4 Weeks",'Setup &amp; Assumptions'!$B$8,IF(E406="Monthly",'Setup &amp; Assumptions'!$B$9,IF(E406="Quarterly",'Setup &amp; Assumptions'!$B$10,IF(E406="Custom",F406,0))))))</f>
        <v>0</v>
      </c>
      <c r="U406" s="8" t="n">
        <f aca="false">IF(OR(I406="Canceled",G406=""),0,G406*T406)</f>
        <v>0</v>
      </c>
      <c r="V406" s="8" t="n">
        <f aca="false">U406/12</f>
        <v>0</v>
      </c>
    </row>
    <row r="407" customFormat="false" ht="15" hidden="false" customHeight="false" outlineLevel="0" collapsed="false">
      <c r="A407" s="4"/>
      <c r="B407" s="4"/>
      <c r="C407" s="4"/>
      <c r="D407" s="4"/>
      <c r="E407" s="4"/>
      <c r="F407" s="4"/>
      <c r="G407" s="5"/>
      <c r="H407" s="6"/>
      <c r="I407" s="4"/>
      <c r="J407" s="4"/>
      <c r="K407" s="6"/>
      <c r="L407" s="4"/>
      <c r="M407" s="5"/>
      <c r="N407" s="6"/>
      <c r="O407" s="4"/>
      <c r="P407" s="6"/>
      <c r="Q407" s="6"/>
      <c r="R407" s="6"/>
      <c r="S407" s="4"/>
      <c r="T407" s="7" t="n">
        <f aca="false">IF(E407="Weekly",'Setup &amp; Assumptions'!$B$6,IF(E407="Every 2 Weeks",'Setup &amp; Assumptions'!$B$7,IF(E407="Every 4 Weeks",'Setup &amp; Assumptions'!$B$8,IF(E407="Monthly",'Setup &amp; Assumptions'!$B$9,IF(E407="Quarterly",'Setup &amp; Assumptions'!$B$10,IF(E407="Custom",F407,0))))))</f>
        <v>0</v>
      </c>
      <c r="U407" s="8" t="n">
        <f aca="false">IF(OR(I407="Canceled",G407=""),0,G407*T407)</f>
        <v>0</v>
      </c>
      <c r="V407" s="8" t="n">
        <f aca="false">U407/12</f>
        <v>0</v>
      </c>
    </row>
    <row r="408" customFormat="false" ht="15" hidden="false" customHeight="false" outlineLevel="0" collapsed="false">
      <c r="A408" s="4"/>
      <c r="B408" s="4"/>
      <c r="C408" s="4"/>
      <c r="D408" s="4"/>
      <c r="E408" s="4"/>
      <c r="F408" s="4"/>
      <c r="G408" s="5"/>
      <c r="H408" s="6"/>
      <c r="I408" s="4"/>
      <c r="J408" s="4"/>
      <c r="K408" s="6"/>
      <c r="L408" s="4"/>
      <c r="M408" s="5"/>
      <c r="N408" s="6"/>
      <c r="O408" s="4"/>
      <c r="P408" s="6"/>
      <c r="Q408" s="6"/>
      <c r="R408" s="6"/>
      <c r="S408" s="4"/>
      <c r="T408" s="7" t="n">
        <f aca="false">IF(E408="Weekly",'Setup &amp; Assumptions'!$B$6,IF(E408="Every 2 Weeks",'Setup &amp; Assumptions'!$B$7,IF(E408="Every 4 Weeks",'Setup &amp; Assumptions'!$B$8,IF(E408="Monthly",'Setup &amp; Assumptions'!$B$9,IF(E408="Quarterly",'Setup &amp; Assumptions'!$B$10,IF(E408="Custom",F408,0))))))</f>
        <v>0</v>
      </c>
      <c r="U408" s="8" t="n">
        <f aca="false">IF(OR(I408="Canceled",G408=""),0,G408*T408)</f>
        <v>0</v>
      </c>
      <c r="V408" s="8" t="n">
        <f aca="false">U408/12</f>
        <v>0</v>
      </c>
    </row>
    <row r="409" customFormat="false" ht="15" hidden="false" customHeight="false" outlineLevel="0" collapsed="false">
      <c r="A409" s="4"/>
      <c r="B409" s="4"/>
      <c r="C409" s="4"/>
      <c r="D409" s="4"/>
      <c r="E409" s="4"/>
      <c r="F409" s="4"/>
      <c r="G409" s="5"/>
      <c r="H409" s="6"/>
      <c r="I409" s="4"/>
      <c r="J409" s="4"/>
      <c r="K409" s="6"/>
      <c r="L409" s="4"/>
      <c r="M409" s="5"/>
      <c r="N409" s="6"/>
      <c r="O409" s="4"/>
      <c r="P409" s="6"/>
      <c r="Q409" s="6"/>
      <c r="R409" s="6"/>
      <c r="S409" s="4"/>
      <c r="T409" s="7" t="n">
        <f aca="false">IF(E409="Weekly",'Setup &amp; Assumptions'!$B$6,IF(E409="Every 2 Weeks",'Setup &amp; Assumptions'!$B$7,IF(E409="Every 4 Weeks",'Setup &amp; Assumptions'!$B$8,IF(E409="Monthly",'Setup &amp; Assumptions'!$B$9,IF(E409="Quarterly",'Setup &amp; Assumptions'!$B$10,IF(E409="Custom",F409,0))))))</f>
        <v>0</v>
      </c>
      <c r="U409" s="8" t="n">
        <f aca="false">IF(OR(I409="Canceled",G409=""),0,G409*T409)</f>
        <v>0</v>
      </c>
      <c r="V409" s="8" t="n">
        <f aca="false">U409/12</f>
        <v>0</v>
      </c>
    </row>
    <row r="410" customFormat="false" ht="15" hidden="false" customHeight="false" outlineLevel="0" collapsed="false">
      <c r="A410" s="4"/>
      <c r="B410" s="4"/>
      <c r="C410" s="4"/>
      <c r="D410" s="4"/>
      <c r="E410" s="4"/>
      <c r="F410" s="4"/>
      <c r="G410" s="5"/>
      <c r="H410" s="6"/>
      <c r="I410" s="4"/>
      <c r="J410" s="4"/>
      <c r="K410" s="6"/>
      <c r="L410" s="4"/>
      <c r="M410" s="5"/>
      <c r="N410" s="6"/>
      <c r="O410" s="4"/>
      <c r="P410" s="6"/>
      <c r="Q410" s="6"/>
      <c r="R410" s="6"/>
      <c r="S410" s="4"/>
      <c r="T410" s="7" t="n">
        <f aca="false">IF(E410="Weekly",'Setup &amp; Assumptions'!$B$6,IF(E410="Every 2 Weeks",'Setup &amp; Assumptions'!$B$7,IF(E410="Every 4 Weeks",'Setup &amp; Assumptions'!$B$8,IF(E410="Monthly",'Setup &amp; Assumptions'!$B$9,IF(E410="Quarterly",'Setup &amp; Assumptions'!$B$10,IF(E410="Custom",F410,0))))))</f>
        <v>0</v>
      </c>
      <c r="U410" s="8" t="n">
        <f aca="false">IF(OR(I410="Canceled",G410=""),0,G410*T410)</f>
        <v>0</v>
      </c>
      <c r="V410" s="8" t="n">
        <f aca="false">U410/12</f>
        <v>0</v>
      </c>
    </row>
    <row r="411" customFormat="false" ht="15" hidden="false" customHeight="false" outlineLevel="0" collapsed="false">
      <c r="A411" s="4"/>
      <c r="B411" s="4"/>
      <c r="C411" s="4"/>
      <c r="D411" s="4"/>
      <c r="E411" s="4"/>
      <c r="F411" s="4"/>
      <c r="G411" s="5"/>
      <c r="H411" s="6"/>
      <c r="I411" s="4"/>
      <c r="J411" s="4"/>
      <c r="K411" s="6"/>
      <c r="L411" s="4"/>
      <c r="M411" s="5"/>
      <c r="N411" s="6"/>
      <c r="O411" s="4"/>
      <c r="P411" s="6"/>
      <c r="Q411" s="6"/>
      <c r="R411" s="6"/>
      <c r="S411" s="4"/>
      <c r="T411" s="7" t="n">
        <f aca="false">IF(E411="Weekly",'Setup &amp; Assumptions'!$B$6,IF(E411="Every 2 Weeks",'Setup &amp; Assumptions'!$B$7,IF(E411="Every 4 Weeks",'Setup &amp; Assumptions'!$B$8,IF(E411="Monthly",'Setup &amp; Assumptions'!$B$9,IF(E411="Quarterly",'Setup &amp; Assumptions'!$B$10,IF(E411="Custom",F411,0))))))</f>
        <v>0</v>
      </c>
      <c r="U411" s="8" t="n">
        <f aca="false">IF(OR(I411="Canceled",G411=""),0,G411*T411)</f>
        <v>0</v>
      </c>
      <c r="V411" s="8" t="n">
        <f aca="false">U411/12</f>
        <v>0</v>
      </c>
    </row>
    <row r="412" customFormat="false" ht="15" hidden="false" customHeight="false" outlineLevel="0" collapsed="false">
      <c r="A412" s="4"/>
      <c r="B412" s="4"/>
      <c r="C412" s="4"/>
      <c r="D412" s="4"/>
      <c r="E412" s="4"/>
      <c r="F412" s="4"/>
      <c r="G412" s="5"/>
      <c r="H412" s="6"/>
      <c r="I412" s="4"/>
      <c r="J412" s="4"/>
      <c r="K412" s="6"/>
      <c r="L412" s="4"/>
      <c r="M412" s="5"/>
      <c r="N412" s="6"/>
      <c r="O412" s="4"/>
      <c r="P412" s="6"/>
      <c r="Q412" s="6"/>
      <c r="R412" s="6"/>
      <c r="S412" s="4"/>
      <c r="T412" s="7" t="n">
        <f aca="false">IF(E412="Weekly",'Setup &amp; Assumptions'!$B$6,IF(E412="Every 2 Weeks",'Setup &amp; Assumptions'!$B$7,IF(E412="Every 4 Weeks",'Setup &amp; Assumptions'!$B$8,IF(E412="Monthly",'Setup &amp; Assumptions'!$B$9,IF(E412="Quarterly",'Setup &amp; Assumptions'!$B$10,IF(E412="Custom",F412,0))))))</f>
        <v>0</v>
      </c>
      <c r="U412" s="8" t="n">
        <f aca="false">IF(OR(I412="Canceled",G412=""),0,G412*T412)</f>
        <v>0</v>
      </c>
      <c r="V412" s="8" t="n">
        <f aca="false">U412/12</f>
        <v>0</v>
      </c>
    </row>
    <row r="413" customFormat="false" ht="15" hidden="false" customHeight="false" outlineLevel="0" collapsed="false">
      <c r="A413" s="4"/>
      <c r="B413" s="4"/>
      <c r="C413" s="4"/>
      <c r="D413" s="4"/>
      <c r="E413" s="4"/>
      <c r="F413" s="4"/>
      <c r="G413" s="5"/>
      <c r="H413" s="6"/>
      <c r="I413" s="4"/>
      <c r="J413" s="4"/>
      <c r="K413" s="6"/>
      <c r="L413" s="4"/>
      <c r="M413" s="5"/>
      <c r="N413" s="6"/>
      <c r="O413" s="4"/>
      <c r="P413" s="6"/>
      <c r="Q413" s="6"/>
      <c r="R413" s="6"/>
      <c r="S413" s="4"/>
      <c r="T413" s="7" t="n">
        <f aca="false">IF(E413="Weekly",'Setup &amp; Assumptions'!$B$6,IF(E413="Every 2 Weeks",'Setup &amp; Assumptions'!$B$7,IF(E413="Every 4 Weeks",'Setup &amp; Assumptions'!$B$8,IF(E413="Monthly",'Setup &amp; Assumptions'!$B$9,IF(E413="Quarterly",'Setup &amp; Assumptions'!$B$10,IF(E413="Custom",F413,0))))))</f>
        <v>0</v>
      </c>
      <c r="U413" s="8" t="n">
        <f aca="false">IF(OR(I413="Canceled",G413=""),0,G413*T413)</f>
        <v>0</v>
      </c>
      <c r="V413" s="8" t="n">
        <f aca="false">U413/12</f>
        <v>0</v>
      </c>
    </row>
    <row r="414" customFormat="false" ht="15" hidden="false" customHeight="false" outlineLevel="0" collapsed="false">
      <c r="A414" s="4"/>
      <c r="B414" s="4"/>
      <c r="C414" s="4"/>
      <c r="D414" s="4"/>
      <c r="E414" s="4"/>
      <c r="F414" s="4"/>
      <c r="G414" s="5"/>
      <c r="H414" s="6"/>
      <c r="I414" s="4"/>
      <c r="J414" s="4"/>
      <c r="K414" s="6"/>
      <c r="L414" s="4"/>
      <c r="M414" s="5"/>
      <c r="N414" s="6"/>
      <c r="O414" s="4"/>
      <c r="P414" s="6"/>
      <c r="Q414" s="6"/>
      <c r="R414" s="6"/>
      <c r="S414" s="4"/>
      <c r="T414" s="7" t="n">
        <f aca="false">IF(E414="Weekly",'Setup &amp; Assumptions'!$B$6,IF(E414="Every 2 Weeks",'Setup &amp; Assumptions'!$B$7,IF(E414="Every 4 Weeks",'Setup &amp; Assumptions'!$B$8,IF(E414="Monthly",'Setup &amp; Assumptions'!$B$9,IF(E414="Quarterly",'Setup &amp; Assumptions'!$B$10,IF(E414="Custom",F414,0))))))</f>
        <v>0</v>
      </c>
      <c r="U414" s="8" t="n">
        <f aca="false">IF(OR(I414="Canceled",G414=""),0,G414*T414)</f>
        <v>0</v>
      </c>
      <c r="V414" s="8" t="n">
        <f aca="false">U414/12</f>
        <v>0</v>
      </c>
    </row>
    <row r="415" customFormat="false" ht="15" hidden="false" customHeight="false" outlineLevel="0" collapsed="false">
      <c r="A415" s="4"/>
      <c r="B415" s="4"/>
      <c r="C415" s="4"/>
      <c r="D415" s="4"/>
      <c r="E415" s="4"/>
      <c r="F415" s="4"/>
      <c r="G415" s="5"/>
      <c r="H415" s="6"/>
      <c r="I415" s="4"/>
      <c r="J415" s="4"/>
      <c r="K415" s="6"/>
      <c r="L415" s="4"/>
      <c r="M415" s="5"/>
      <c r="N415" s="6"/>
      <c r="O415" s="4"/>
      <c r="P415" s="6"/>
      <c r="Q415" s="6"/>
      <c r="R415" s="6"/>
      <c r="S415" s="4"/>
      <c r="T415" s="7" t="n">
        <f aca="false">IF(E415="Weekly",'Setup &amp; Assumptions'!$B$6,IF(E415="Every 2 Weeks",'Setup &amp; Assumptions'!$B$7,IF(E415="Every 4 Weeks",'Setup &amp; Assumptions'!$B$8,IF(E415="Monthly",'Setup &amp; Assumptions'!$B$9,IF(E415="Quarterly",'Setup &amp; Assumptions'!$B$10,IF(E415="Custom",F415,0))))))</f>
        <v>0</v>
      </c>
      <c r="U415" s="8" t="n">
        <f aca="false">IF(OR(I415="Canceled",G415=""),0,G415*T415)</f>
        <v>0</v>
      </c>
      <c r="V415" s="8" t="n">
        <f aca="false">U415/12</f>
        <v>0</v>
      </c>
    </row>
    <row r="416" customFormat="false" ht="15" hidden="false" customHeight="false" outlineLevel="0" collapsed="false">
      <c r="A416" s="4"/>
      <c r="B416" s="4"/>
      <c r="C416" s="4"/>
      <c r="D416" s="4"/>
      <c r="E416" s="4"/>
      <c r="F416" s="4"/>
      <c r="G416" s="5"/>
      <c r="H416" s="6"/>
      <c r="I416" s="4"/>
      <c r="J416" s="4"/>
      <c r="K416" s="6"/>
      <c r="L416" s="4"/>
      <c r="M416" s="5"/>
      <c r="N416" s="6"/>
      <c r="O416" s="4"/>
      <c r="P416" s="6"/>
      <c r="Q416" s="6"/>
      <c r="R416" s="6"/>
      <c r="S416" s="4"/>
      <c r="T416" s="7" t="n">
        <f aca="false">IF(E416="Weekly",'Setup &amp; Assumptions'!$B$6,IF(E416="Every 2 Weeks",'Setup &amp; Assumptions'!$B$7,IF(E416="Every 4 Weeks",'Setup &amp; Assumptions'!$B$8,IF(E416="Monthly",'Setup &amp; Assumptions'!$B$9,IF(E416="Quarterly",'Setup &amp; Assumptions'!$B$10,IF(E416="Custom",F416,0))))))</f>
        <v>0</v>
      </c>
      <c r="U416" s="8" t="n">
        <f aca="false">IF(OR(I416="Canceled",G416=""),0,G416*T416)</f>
        <v>0</v>
      </c>
      <c r="V416" s="8" t="n">
        <f aca="false">U416/12</f>
        <v>0</v>
      </c>
    </row>
    <row r="417" customFormat="false" ht="15" hidden="false" customHeight="false" outlineLevel="0" collapsed="false">
      <c r="A417" s="4"/>
      <c r="B417" s="4"/>
      <c r="C417" s="4"/>
      <c r="D417" s="4"/>
      <c r="E417" s="4"/>
      <c r="F417" s="4"/>
      <c r="G417" s="5"/>
      <c r="H417" s="6"/>
      <c r="I417" s="4"/>
      <c r="J417" s="4"/>
      <c r="K417" s="6"/>
      <c r="L417" s="4"/>
      <c r="M417" s="5"/>
      <c r="N417" s="6"/>
      <c r="O417" s="4"/>
      <c r="P417" s="6"/>
      <c r="Q417" s="6"/>
      <c r="R417" s="6"/>
      <c r="S417" s="4"/>
      <c r="T417" s="7" t="n">
        <f aca="false">IF(E417="Weekly",'Setup &amp; Assumptions'!$B$6,IF(E417="Every 2 Weeks",'Setup &amp; Assumptions'!$B$7,IF(E417="Every 4 Weeks",'Setup &amp; Assumptions'!$B$8,IF(E417="Monthly",'Setup &amp; Assumptions'!$B$9,IF(E417="Quarterly",'Setup &amp; Assumptions'!$B$10,IF(E417="Custom",F417,0))))))</f>
        <v>0</v>
      </c>
      <c r="U417" s="8" t="n">
        <f aca="false">IF(OR(I417="Canceled",G417=""),0,G417*T417)</f>
        <v>0</v>
      </c>
      <c r="V417" s="8" t="n">
        <f aca="false">U417/12</f>
        <v>0</v>
      </c>
    </row>
    <row r="418" customFormat="false" ht="15" hidden="false" customHeight="false" outlineLevel="0" collapsed="false">
      <c r="A418" s="4"/>
      <c r="B418" s="4"/>
      <c r="C418" s="4"/>
      <c r="D418" s="4"/>
      <c r="E418" s="4"/>
      <c r="F418" s="4"/>
      <c r="G418" s="5"/>
      <c r="H418" s="6"/>
      <c r="I418" s="4"/>
      <c r="J418" s="4"/>
      <c r="K418" s="6"/>
      <c r="L418" s="4"/>
      <c r="M418" s="5"/>
      <c r="N418" s="6"/>
      <c r="O418" s="4"/>
      <c r="P418" s="6"/>
      <c r="Q418" s="6"/>
      <c r="R418" s="6"/>
      <c r="S418" s="4"/>
      <c r="T418" s="7" t="n">
        <f aca="false">IF(E418="Weekly",'Setup &amp; Assumptions'!$B$6,IF(E418="Every 2 Weeks",'Setup &amp; Assumptions'!$B$7,IF(E418="Every 4 Weeks",'Setup &amp; Assumptions'!$B$8,IF(E418="Monthly",'Setup &amp; Assumptions'!$B$9,IF(E418="Quarterly",'Setup &amp; Assumptions'!$B$10,IF(E418="Custom",F418,0))))))</f>
        <v>0</v>
      </c>
      <c r="U418" s="8" t="n">
        <f aca="false">IF(OR(I418="Canceled",G418=""),0,G418*T418)</f>
        <v>0</v>
      </c>
      <c r="V418" s="8" t="n">
        <f aca="false">U418/12</f>
        <v>0</v>
      </c>
    </row>
    <row r="419" customFormat="false" ht="15" hidden="false" customHeight="false" outlineLevel="0" collapsed="false">
      <c r="A419" s="4"/>
      <c r="B419" s="4"/>
      <c r="C419" s="4"/>
      <c r="D419" s="4"/>
      <c r="E419" s="4"/>
      <c r="F419" s="4"/>
      <c r="G419" s="5"/>
      <c r="H419" s="6"/>
      <c r="I419" s="4"/>
      <c r="J419" s="4"/>
      <c r="K419" s="6"/>
      <c r="L419" s="4"/>
      <c r="M419" s="5"/>
      <c r="N419" s="6"/>
      <c r="O419" s="4"/>
      <c r="P419" s="6"/>
      <c r="Q419" s="6"/>
      <c r="R419" s="6"/>
      <c r="S419" s="4"/>
      <c r="T419" s="7" t="n">
        <f aca="false">IF(E419="Weekly",'Setup &amp; Assumptions'!$B$6,IF(E419="Every 2 Weeks",'Setup &amp; Assumptions'!$B$7,IF(E419="Every 4 Weeks",'Setup &amp; Assumptions'!$B$8,IF(E419="Monthly",'Setup &amp; Assumptions'!$B$9,IF(E419="Quarterly",'Setup &amp; Assumptions'!$B$10,IF(E419="Custom",F419,0))))))</f>
        <v>0</v>
      </c>
      <c r="U419" s="8" t="n">
        <f aca="false">IF(OR(I419="Canceled",G419=""),0,G419*T419)</f>
        <v>0</v>
      </c>
      <c r="V419" s="8" t="n">
        <f aca="false">U419/12</f>
        <v>0</v>
      </c>
    </row>
    <row r="420" customFormat="false" ht="15" hidden="false" customHeight="false" outlineLevel="0" collapsed="false">
      <c r="A420" s="4"/>
      <c r="B420" s="4"/>
      <c r="C420" s="4"/>
      <c r="D420" s="4"/>
      <c r="E420" s="4"/>
      <c r="F420" s="4"/>
      <c r="G420" s="5"/>
      <c r="H420" s="6"/>
      <c r="I420" s="4"/>
      <c r="J420" s="4"/>
      <c r="K420" s="6"/>
      <c r="L420" s="4"/>
      <c r="M420" s="5"/>
      <c r="N420" s="6"/>
      <c r="O420" s="4"/>
      <c r="P420" s="6"/>
      <c r="Q420" s="6"/>
      <c r="R420" s="6"/>
      <c r="S420" s="4"/>
      <c r="T420" s="7" t="n">
        <f aca="false">IF(E420="Weekly",'Setup &amp; Assumptions'!$B$6,IF(E420="Every 2 Weeks",'Setup &amp; Assumptions'!$B$7,IF(E420="Every 4 Weeks",'Setup &amp; Assumptions'!$B$8,IF(E420="Monthly",'Setup &amp; Assumptions'!$B$9,IF(E420="Quarterly",'Setup &amp; Assumptions'!$B$10,IF(E420="Custom",F420,0))))))</f>
        <v>0</v>
      </c>
      <c r="U420" s="8" t="n">
        <f aca="false">IF(OR(I420="Canceled",G420=""),0,G420*T420)</f>
        <v>0</v>
      </c>
      <c r="V420" s="8" t="n">
        <f aca="false">U420/12</f>
        <v>0</v>
      </c>
    </row>
    <row r="421" customFormat="false" ht="15" hidden="false" customHeight="false" outlineLevel="0" collapsed="false">
      <c r="A421" s="4"/>
      <c r="B421" s="4"/>
      <c r="C421" s="4"/>
      <c r="D421" s="4"/>
      <c r="E421" s="4"/>
      <c r="F421" s="4"/>
      <c r="G421" s="5"/>
      <c r="H421" s="6"/>
      <c r="I421" s="4"/>
      <c r="J421" s="4"/>
      <c r="K421" s="6"/>
      <c r="L421" s="4"/>
      <c r="M421" s="5"/>
      <c r="N421" s="6"/>
      <c r="O421" s="4"/>
      <c r="P421" s="6"/>
      <c r="Q421" s="6"/>
      <c r="R421" s="6"/>
      <c r="S421" s="4"/>
      <c r="T421" s="7" t="n">
        <f aca="false">IF(E421="Weekly",'Setup &amp; Assumptions'!$B$6,IF(E421="Every 2 Weeks",'Setup &amp; Assumptions'!$B$7,IF(E421="Every 4 Weeks",'Setup &amp; Assumptions'!$B$8,IF(E421="Monthly",'Setup &amp; Assumptions'!$B$9,IF(E421="Quarterly",'Setup &amp; Assumptions'!$B$10,IF(E421="Custom",F421,0))))))</f>
        <v>0</v>
      </c>
      <c r="U421" s="8" t="n">
        <f aca="false">IF(OR(I421="Canceled",G421=""),0,G421*T421)</f>
        <v>0</v>
      </c>
      <c r="V421" s="8" t="n">
        <f aca="false">U421/12</f>
        <v>0</v>
      </c>
    </row>
    <row r="422" customFormat="false" ht="15" hidden="false" customHeight="false" outlineLevel="0" collapsed="false">
      <c r="A422" s="4"/>
      <c r="B422" s="4"/>
      <c r="C422" s="4"/>
      <c r="D422" s="4"/>
      <c r="E422" s="4"/>
      <c r="F422" s="4"/>
      <c r="G422" s="5"/>
      <c r="H422" s="6"/>
      <c r="I422" s="4"/>
      <c r="J422" s="4"/>
      <c r="K422" s="6"/>
      <c r="L422" s="4"/>
      <c r="M422" s="5"/>
      <c r="N422" s="6"/>
      <c r="O422" s="4"/>
      <c r="P422" s="6"/>
      <c r="Q422" s="6"/>
      <c r="R422" s="6"/>
      <c r="S422" s="4"/>
      <c r="T422" s="7" t="n">
        <f aca="false">IF(E422="Weekly",'Setup &amp; Assumptions'!$B$6,IF(E422="Every 2 Weeks",'Setup &amp; Assumptions'!$B$7,IF(E422="Every 4 Weeks",'Setup &amp; Assumptions'!$B$8,IF(E422="Monthly",'Setup &amp; Assumptions'!$B$9,IF(E422="Quarterly",'Setup &amp; Assumptions'!$B$10,IF(E422="Custom",F422,0))))))</f>
        <v>0</v>
      </c>
      <c r="U422" s="8" t="n">
        <f aca="false">IF(OR(I422="Canceled",G422=""),0,G422*T422)</f>
        <v>0</v>
      </c>
      <c r="V422" s="8" t="n">
        <f aca="false">U422/12</f>
        <v>0</v>
      </c>
    </row>
    <row r="423" customFormat="false" ht="15" hidden="false" customHeight="false" outlineLevel="0" collapsed="false">
      <c r="A423" s="4"/>
      <c r="B423" s="4"/>
      <c r="C423" s="4"/>
      <c r="D423" s="4"/>
      <c r="E423" s="4"/>
      <c r="F423" s="4"/>
      <c r="G423" s="5"/>
      <c r="H423" s="6"/>
      <c r="I423" s="4"/>
      <c r="J423" s="4"/>
      <c r="K423" s="6"/>
      <c r="L423" s="4"/>
      <c r="M423" s="5"/>
      <c r="N423" s="6"/>
      <c r="O423" s="4"/>
      <c r="P423" s="6"/>
      <c r="Q423" s="6"/>
      <c r="R423" s="6"/>
      <c r="S423" s="4"/>
      <c r="T423" s="7" t="n">
        <f aca="false">IF(E423="Weekly",'Setup &amp; Assumptions'!$B$6,IF(E423="Every 2 Weeks",'Setup &amp; Assumptions'!$B$7,IF(E423="Every 4 Weeks",'Setup &amp; Assumptions'!$B$8,IF(E423="Monthly",'Setup &amp; Assumptions'!$B$9,IF(E423="Quarterly",'Setup &amp; Assumptions'!$B$10,IF(E423="Custom",F423,0))))))</f>
        <v>0</v>
      </c>
      <c r="U423" s="8" t="n">
        <f aca="false">IF(OR(I423="Canceled",G423=""),0,G423*T423)</f>
        <v>0</v>
      </c>
      <c r="V423" s="8" t="n">
        <f aca="false">U423/12</f>
        <v>0</v>
      </c>
    </row>
    <row r="424" customFormat="false" ht="15" hidden="false" customHeight="false" outlineLevel="0" collapsed="false">
      <c r="A424" s="4"/>
      <c r="B424" s="4"/>
      <c r="C424" s="4"/>
      <c r="D424" s="4"/>
      <c r="E424" s="4"/>
      <c r="F424" s="4"/>
      <c r="G424" s="5"/>
      <c r="H424" s="6"/>
      <c r="I424" s="4"/>
      <c r="J424" s="4"/>
      <c r="K424" s="6"/>
      <c r="L424" s="4"/>
      <c r="M424" s="5"/>
      <c r="N424" s="6"/>
      <c r="O424" s="4"/>
      <c r="P424" s="6"/>
      <c r="Q424" s="6"/>
      <c r="R424" s="6"/>
      <c r="S424" s="4"/>
      <c r="T424" s="7" t="n">
        <f aca="false">IF(E424="Weekly",'Setup &amp; Assumptions'!$B$6,IF(E424="Every 2 Weeks",'Setup &amp; Assumptions'!$B$7,IF(E424="Every 4 Weeks",'Setup &amp; Assumptions'!$B$8,IF(E424="Monthly",'Setup &amp; Assumptions'!$B$9,IF(E424="Quarterly",'Setup &amp; Assumptions'!$B$10,IF(E424="Custom",F424,0))))))</f>
        <v>0</v>
      </c>
      <c r="U424" s="8" t="n">
        <f aca="false">IF(OR(I424="Canceled",G424=""),0,G424*T424)</f>
        <v>0</v>
      </c>
      <c r="V424" s="8" t="n">
        <f aca="false">U424/12</f>
        <v>0</v>
      </c>
    </row>
    <row r="425" customFormat="false" ht="15" hidden="false" customHeight="false" outlineLevel="0" collapsed="false">
      <c r="A425" s="4"/>
      <c r="B425" s="4"/>
      <c r="C425" s="4"/>
      <c r="D425" s="4"/>
      <c r="E425" s="4"/>
      <c r="F425" s="4"/>
      <c r="G425" s="5"/>
      <c r="H425" s="6"/>
      <c r="I425" s="4"/>
      <c r="J425" s="4"/>
      <c r="K425" s="6"/>
      <c r="L425" s="4"/>
      <c r="M425" s="5"/>
      <c r="N425" s="6"/>
      <c r="O425" s="4"/>
      <c r="P425" s="6"/>
      <c r="Q425" s="6"/>
      <c r="R425" s="6"/>
      <c r="S425" s="4"/>
      <c r="T425" s="7" t="n">
        <f aca="false">IF(E425="Weekly",'Setup &amp; Assumptions'!$B$6,IF(E425="Every 2 Weeks",'Setup &amp; Assumptions'!$B$7,IF(E425="Every 4 Weeks",'Setup &amp; Assumptions'!$B$8,IF(E425="Monthly",'Setup &amp; Assumptions'!$B$9,IF(E425="Quarterly",'Setup &amp; Assumptions'!$B$10,IF(E425="Custom",F425,0))))))</f>
        <v>0</v>
      </c>
      <c r="U425" s="8" t="n">
        <f aca="false">IF(OR(I425="Canceled",G425=""),0,G425*T425)</f>
        <v>0</v>
      </c>
      <c r="V425" s="8" t="n">
        <f aca="false">U425/12</f>
        <v>0</v>
      </c>
    </row>
    <row r="426" customFormat="false" ht="15" hidden="false" customHeight="false" outlineLevel="0" collapsed="false">
      <c r="A426" s="4"/>
      <c r="B426" s="4"/>
      <c r="C426" s="4"/>
      <c r="D426" s="4"/>
      <c r="E426" s="4"/>
      <c r="F426" s="4"/>
      <c r="G426" s="5"/>
      <c r="H426" s="6"/>
      <c r="I426" s="4"/>
      <c r="J426" s="4"/>
      <c r="K426" s="6"/>
      <c r="L426" s="4"/>
      <c r="M426" s="5"/>
      <c r="N426" s="6"/>
      <c r="O426" s="4"/>
      <c r="P426" s="6"/>
      <c r="Q426" s="6"/>
      <c r="R426" s="6"/>
      <c r="S426" s="4"/>
      <c r="T426" s="7" t="n">
        <f aca="false">IF(E426="Weekly",'Setup &amp; Assumptions'!$B$6,IF(E426="Every 2 Weeks",'Setup &amp; Assumptions'!$B$7,IF(E426="Every 4 Weeks",'Setup &amp; Assumptions'!$B$8,IF(E426="Monthly",'Setup &amp; Assumptions'!$B$9,IF(E426="Quarterly",'Setup &amp; Assumptions'!$B$10,IF(E426="Custom",F426,0))))))</f>
        <v>0</v>
      </c>
      <c r="U426" s="8" t="n">
        <f aca="false">IF(OR(I426="Canceled",G426=""),0,G426*T426)</f>
        <v>0</v>
      </c>
      <c r="V426" s="8" t="n">
        <f aca="false">U426/12</f>
        <v>0</v>
      </c>
    </row>
    <row r="427" customFormat="false" ht="15" hidden="false" customHeight="false" outlineLevel="0" collapsed="false">
      <c r="A427" s="4"/>
      <c r="B427" s="4"/>
      <c r="C427" s="4"/>
      <c r="D427" s="4"/>
      <c r="E427" s="4"/>
      <c r="F427" s="4"/>
      <c r="G427" s="5"/>
      <c r="H427" s="6"/>
      <c r="I427" s="4"/>
      <c r="J427" s="4"/>
      <c r="K427" s="6"/>
      <c r="L427" s="4"/>
      <c r="M427" s="5"/>
      <c r="N427" s="6"/>
      <c r="O427" s="4"/>
      <c r="P427" s="6"/>
      <c r="Q427" s="6"/>
      <c r="R427" s="6"/>
      <c r="S427" s="4"/>
      <c r="T427" s="7" t="n">
        <f aca="false">IF(E427="Weekly",'Setup &amp; Assumptions'!$B$6,IF(E427="Every 2 Weeks",'Setup &amp; Assumptions'!$B$7,IF(E427="Every 4 Weeks",'Setup &amp; Assumptions'!$B$8,IF(E427="Monthly",'Setup &amp; Assumptions'!$B$9,IF(E427="Quarterly",'Setup &amp; Assumptions'!$B$10,IF(E427="Custom",F427,0))))))</f>
        <v>0</v>
      </c>
      <c r="U427" s="8" t="n">
        <f aca="false">IF(OR(I427="Canceled",G427=""),0,G427*T427)</f>
        <v>0</v>
      </c>
      <c r="V427" s="8" t="n">
        <f aca="false">U427/12</f>
        <v>0</v>
      </c>
    </row>
    <row r="428" customFormat="false" ht="15" hidden="false" customHeight="false" outlineLevel="0" collapsed="false">
      <c r="A428" s="4"/>
      <c r="B428" s="4"/>
      <c r="C428" s="4"/>
      <c r="D428" s="4"/>
      <c r="E428" s="4"/>
      <c r="F428" s="4"/>
      <c r="G428" s="5"/>
      <c r="H428" s="6"/>
      <c r="I428" s="4"/>
      <c r="J428" s="4"/>
      <c r="K428" s="6"/>
      <c r="L428" s="4"/>
      <c r="M428" s="5"/>
      <c r="N428" s="6"/>
      <c r="O428" s="4"/>
      <c r="P428" s="6"/>
      <c r="Q428" s="6"/>
      <c r="R428" s="6"/>
      <c r="S428" s="4"/>
      <c r="T428" s="7" t="n">
        <f aca="false">IF(E428="Weekly",'Setup &amp; Assumptions'!$B$6,IF(E428="Every 2 Weeks",'Setup &amp; Assumptions'!$B$7,IF(E428="Every 4 Weeks",'Setup &amp; Assumptions'!$B$8,IF(E428="Monthly",'Setup &amp; Assumptions'!$B$9,IF(E428="Quarterly",'Setup &amp; Assumptions'!$B$10,IF(E428="Custom",F428,0))))))</f>
        <v>0</v>
      </c>
      <c r="U428" s="8" t="n">
        <f aca="false">IF(OR(I428="Canceled",G428=""),0,G428*T428)</f>
        <v>0</v>
      </c>
      <c r="V428" s="8" t="n">
        <f aca="false">U428/12</f>
        <v>0</v>
      </c>
    </row>
    <row r="429" customFormat="false" ht="15" hidden="false" customHeight="false" outlineLevel="0" collapsed="false">
      <c r="A429" s="4"/>
      <c r="B429" s="4"/>
      <c r="C429" s="4"/>
      <c r="D429" s="4"/>
      <c r="E429" s="4"/>
      <c r="F429" s="4"/>
      <c r="G429" s="5"/>
      <c r="H429" s="6"/>
      <c r="I429" s="4"/>
      <c r="J429" s="4"/>
      <c r="K429" s="6"/>
      <c r="L429" s="4"/>
      <c r="M429" s="5"/>
      <c r="N429" s="6"/>
      <c r="O429" s="4"/>
      <c r="P429" s="6"/>
      <c r="Q429" s="6"/>
      <c r="R429" s="6"/>
      <c r="S429" s="4"/>
      <c r="T429" s="7" t="n">
        <f aca="false">IF(E429="Weekly",'Setup &amp; Assumptions'!$B$6,IF(E429="Every 2 Weeks",'Setup &amp; Assumptions'!$B$7,IF(E429="Every 4 Weeks",'Setup &amp; Assumptions'!$B$8,IF(E429="Monthly",'Setup &amp; Assumptions'!$B$9,IF(E429="Quarterly",'Setup &amp; Assumptions'!$B$10,IF(E429="Custom",F429,0))))))</f>
        <v>0</v>
      </c>
      <c r="U429" s="8" t="n">
        <f aca="false">IF(OR(I429="Canceled",G429=""),0,G429*T429)</f>
        <v>0</v>
      </c>
      <c r="V429" s="8" t="n">
        <f aca="false">U429/12</f>
        <v>0</v>
      </c>
    </row>
    <row r="430" customFormat="false" ht="15" hidden="false" customHeight="false" outlineLevel="0" collapsed="false">
      <c r="A430" s="4"/>
      <c r="B430" s="4"/>
      <c r="C430" s="4"/>
      <c r="D430" s="4"/>
      <c r="E430" s="4"/>
      <c r="F430" s="4"/>
      <c r="G430" s="5"/>
      <c r="H430" s="6"/>
      <c r="I430" s="4"/>
      <c r="J430" s="4"/>
      <c r="K430" s="6"/>
      <c r="L430" s="4"/>
      <c r="M430" s="5"/>
      <c r="N430" s="6"/>
      <c r="O430" s="4"/>
      <c r="P430" s="6"/>
      <c r="Q430" s="6"/>
      <c r="R430" s="6"/>
      <c r="S430" s="4"/>
      <c r="T430" s="7" t="n">
        <f aca="false">IF(E430="Weekly",'Setup &amp; Assumptions'!$B$6,IF(E430="Every 2 Weeks",'Setup &amp; Assumptions'!$B$7,IF(E430="Every 4 Weeks",'Setup &amp; Assumptions'!$B$8,IF(E430="Monthly",'Setup &amp; Assumptions'!$B$9,IF(E430="Quarterly",'Setup &amp; Assumptions'!$B$10,IF(E430="Custom",F430,0))))))</f>
        <v>0</v>
      </c>
      <c r="U430" s="8" t="n">
        <f aca="false">IF(OR(I430="Canceled",G430=""),0,G430*T430)</f>
        <v>0</v>
      </c>
      <c r="V430" s="8" t="n">
        <f aca="false">U430/12</f>
        <v>0</v>
      </c>
    </row>
    <row r="431" customFormat="false" ht="15" hidden="false" customHeight="false" outlineLevel="0" collapsed="false">
      <c r="A431" s="4"/>
      <c r="B431" s="4"/>
      <c r="C431" s="4"/>
      <c r="D431" s="4"/>
      <c r="E431" s="4"/>
      <c r="F431" s="4"/>
      <c r="G431" s="5"/>
      <c r="H431" s="6"/>
      <c r="I431" s="4"/>
      <c r="J431" s="4"/>
      <c r="K431" s="6"/>
      <c r="L431" s="4"/>
      <c r="M431" s="5"/>
      <c r="N431" s="6"/>
      <c r="O431" s="4"/>
      <c r="P431" s="6"/>
      <c r="Q431" s="6"/>
      <c r="R431" s="6"/>
      <c r="S431" s="4"/>
      <c r="T431" s="7" t="n">
        <f aca="false">IF(E431="Weekly",'Setup &amp; Assumptions'!$B$6,IF(E431="Every 2 Weeks",'Setup &amp; Assumptions'!$B$7,IF(E431="Every 4 Weeks",'Setup &amp; Assumptions'!$B$8,IF(E431="Monthly",'Setup &amp; Assumptions'!$B$9,IF(E431="Quarterly",'Setup &amp; Assumptions'!$B$10,IF(E431="Custom",F431,0))))))</f>
        <v>0</v>
      </c>
      <c r="U431" s="8" t="n">
        <f aca="false">IF(OR(I431="Canceled",G431=""),0,G431*T431)</f>
        <v>0</v>
      </c>
      <c r="V431" s="8" t="n">
        <f aca="false">U431/12</f>
        <v>0</v>
      </c>
    </row>
    <row r="432" customFormat="false" ht="15" hidden="false" customHeight="false" outlineLevel="0" collapsed="false">
      <c r="A432" s="4"/>
      <c r="B432" s="4"/>
      <c r="C432" s="4"/>
      <c r="D432" s="4"/>
      <c r="E432" s="4"/>
      <c r="F432" s="4"/>
      <c r="G432" s="5"/>
      <c r="H432" s="6"/>
      <c r="I432" s="4"/>
      <c r="J432" s="4"/>
      <c r="K432" s="6"/>
      <c r="L432" s="4"/>
      <c r="M432" s="5"/>
      <c r="N432" s="6"/>
      <c r="O432" s="4"/>
      <c r="P432" s="6"/>
      <c r="Q432" s="6"/>
      <c r="R432" s="6"/>
      <c r="S432" s="4"/>
      <c r="T432" s="7" t="n">
        <f aca="false">IF(E432="Weekly",'Setup &amp; Assumptions'!$B$6,IF(E432="Every 2 Weeks",'Setup &amp; Assumptions'!$B$7,IF(E432="Every 4 Weeks",'Setup &amp; Assumptions'!$B$8,IF(E432="Monthly",'Setup &amp; Assumptions'!$B$9,IF(E432="Quarterly",'Setup &amp; Assumptions'!$B$10,IF(E432="Custom",F432,0))))))</f>
        <v>0</v>
      </c>
      <c r="U432" s="8" t="n">
        <f aca="false">IF(OR(I432="Canceled",G432=""),0,G432*T432)</f>
        <v>0</v>
      </c>
      <c r="V432" s="8" t="n">
        <f aca="false">U432/12</f>
        <v>0</v>
      </c>
    </row>
    <row r="433" customFormat="false" ht="15" hidden="false" customHeight="false" outlineLevel="0" collapsed="false">
      <c r="A433" s="4"/>
      <c r="B433" s="4"/>
      <c r="C433" s="4"/>
      <c r="D433" s="4"/>
      <c r="E433" s="4"/>
      <c r="F433" s="4"/>
      <c r="G433" s="5"/>
      <c r="H433" s="6"/>
      <c r="I433" s="4"/>
      <c r="J433" s="4"/>
      <c r="K433" s="6"/>
      <c r="L433" s="4"/>
      <c r="M433" s="5"/>
      <c r="N433" s="6"/>
      <c r="O433" s="4"/>
      <c r="P433" s="6"/>
      <c r="Q433" s="6"/>
      <c r="R433" s="6"/>
      <c r="S433" s="4"/>
      <c r="T433" s="7" t="n">
        <f aca="false">IF(E433="Weekly",'Setup &amp; Assumptions'!$B$6,IF(E433="Every 2 Weeks",'Setup &amp; Assumptions'!$B$7,IF(E433="Every 4 Weeks",'Setup &amp; Assumptions'!$B$8,IF(E433="Monthly",'Setup &amp; Assumptions'!$B$9,IF(E433="Quarterly",'Setup &amp; Assumptions'!$B$10,IF(E433="Custom",F433,0))))))</f>
        <v>0</v>
      </c>
      <c r="U433" s="8" t="n">
        <f aca="false">IF(OR(I433="Canceled",G433=""),0,G433*T433)</f>
        <v>0</v>
      </c>
      <c r="V433" s="8" t="n">
        <f aca="false">U433/12</f>
        <v>0</v>
      </c>
    </row>
    <row r="434" customFormat="false" ht="15" hidden="false" customHeight="false" outlineLevel="0" collapsed="false">
      <c r="A434" s="4"/>
      <c r="B434" s="4"/>
      <c r="C434" s="4"/>
      <c r="D434" s="4"/>
      <c r="E434" s="4"/>
      <c r="F434" s="4"/>
      <c r="G434" s="5"/>
      <c r="H434" s="6"/>
      <c r="I434" s="4"/>
      <c r="J434" s="4"/>
      <c r="K434" s="6"/>
      <c r="L434" s="4"/>
      <c r="M434" s="5"/>
      <c r="N434" s="6"/>
      <c r="O434" s="4"/>
      <c r="P434" s="6"/>
      <c r="Q434" s="6"/>
      <c r="R434" s="6"/>
      <c r="S434" s="4"/>
      <c r="T434" s="7" t="n">
        <f aca="false">IF(E434="Weekly",'Setup &amp; Assumptions'!$B$6,IF(E434="Every 2 Weeks",'Setup &amp; Assumptions'!$B$7,IF(E434="Every 4 Weeks",'Setup &amp; Assumptions'!$B$8,IF(E434="Monthly",'Setup &amp; Assumptions'!$B$9,IF(E434="Quarterly",'Setup &amp; Assumptions'!$B$10,IF(E434="Custom",F434,0))))))</f>
        <v>0</v>
      </c>
      <c r="U434" s="8" t="n">
        <f aca="false">IF(OR(I434="Canceled",G434=""),0,G434*T434)</f>
        <v>0</v>
      </c>
      <c r="V434" s="8" t="n">
        <f aca="false">U434/12</f>
        <v>0</v>
      </c>
    </row>
    <row r="435" customFormat="false" ht="15" hidden="false" customHeight="false" outlineLevel="0" collapsed="false">
      <c r="A435" s="4"/>
      <c r="B435" s="4"/>
      <c r="C435" s="4"/>
      <c r="D435" s="4"/>
      <c r="E435" s="4"/>
      <c r="F435" s="4"/>
      <c r="G435" s="5"/>
      <c r="H435" s="6"/>
      <c r="I435" s="4"/>
      <c r="J435" s="4"/>
      <c r="K435" s="6"/>
      <c r="L435" s="4"/>
      <c r="M435" s="5"/>
      <c r="N435" s="6"/>
      <c r="O435" s="4"/>
      <c r="P435" s="6"/>
      <c r="Q435" s="6"/>
      <c r="R435" s="6"/>
      <c r="S435" s="4"/>
      <c r="T435" s="7" t="n">
        <f aca="false">IF(E435="Weekly",'Setup &amp; Assumptions'!$B$6,IF(E435="Every 2 Weeks",'Setup &amp; Assumptions'!$B$7,IF(E435="Every 4 Weeks",'Setup &amp; Assumptions'!$B$8,IF(E435="Monthly",'Setup &amp; Assumptions'!$B$9,IF(E435="Quarterly",'Setup &amp; Assumptions'!$B$10,IF(E435="Custom",F435,0))))))</f>
        <v>0</v>
      </c>
      <c r="U435" s="8" t="n">
        <f aca="false">IF(OR(I435="Canceled",G435=""),0,G435*T435)</f>
        <v>0</v>
      </c>
      <c r="V435" s="8" t="n">
        <f aca="false">U435/12</f>
        <v>0</v>
      </c>
    </row>
    <row r="436" customFormat="false" ht="15" hidden="false" customHeight="false" outlineLevel="0" collapsed="false">
      <c r="A436" s="4"/>
      <c r="B436" s="4"/>
      <c r="C436" s="4"/>
      <c r="D436" s="4"/>
      <c r="E436" s="4"/>
      <c r="F436" s="4"/>
      <c r="G436" s="5"/>
      <c r="H436" s="6"/>
      <c r="I436" s="4"/>
      <c r="J436" s="4"/>
      <c r="K436" s="6"/>
      <c r="L436" s="4"/>
      <c r="M436" s="5"/>
      <c r="N436" s="6"/>
      <c r="O436" s="4"/>
      <c r="P436" s="6"/>
      <c r="Q436" s="6"/>
      <c r="R436" s="6"/>
      <c r="S436" s="4"/>
      <c r="T436" s="7" t="n">
        <f aca="false">IF(E436="Weekly",'Setup &amp; Assumptions'!$B$6,IF(E436="Every 2 Weeks",'Setup &amp; Assumptions'!$B$7,IF(E436="Every 4 Weeks",'Setup &amp; Assumptions'!$B$8,IF(E436="Monthly",'Setup &amp; Assumptions'!$B$9,IF(E436="Quarterly",'Setup &amp; Assumptions'!$B$10,IF(E436="Custom",F436,0))))))</f>
        <v>0</v>
      </c>
      <c r="U436" s="8" t="n">
        <f aca="false">IF(OR(I436="Canceled",G436=""),0,G436*T436)</f>
        <v>0</v>
      </c>
      <c r="V436" s="8" t="n">
        <f aca="false">U436/12</f>
        <v>0</v>
      </c>
    </row>
    <row r="437" customFormat="false" ht="15" hidden="false" customHeight="false" outlineLevel="0" collapsed="false">
      <c r="A437" s="4"/>
      <c r="B437" s="4"/>
      <c r="C437" s="4"/>
      <c r="D437" s="4"/>
      <c r="E437" s="4"/>
      <c r="F437" s="4"/>
      <c r="G437" s="5"/>
      <c r="H437" s="6"/>
      <c r="I437" s="4"/>
      <c r="J437" s="4"/>
      <c r="K437" s="6"/>
      <c r="L437" s="4"/>
      <c r="M437" s="5"/>
      <c r="N437" s="6"/>
      <c r="O437" s="4"/>
      <c r="P437" s="6"/>
      <c r="Q437" s="6"/>
      <c r="R437" s="6"/>
      <c r="S437" s="4"/>
      <c r="T437" s="7" t="n">
        <f aca="false">IF(E437="Weekly",'Setup &amp; Assumptions'!$B$6,IF(E437="Every 2 Weeks",'Setup &amp; Assumptions'!$B$7,IF(E437="Every 4 Weeks",'Setup &amp; Assumptions'!$B$8,IF(E437="Monthly",'Setup &amp; Assumptions'!$B$9,IF(E437="Quarterly",'Setup &amp; Assumptions'!$B$10,IF(E437="Custom",F437,0))))))</f>
        <v>0</v>
      </c>
      <c r="U437" s="8" t="n">
        <f aca="false">IF(OR(I437="Canceled",G437=""),0,G437*T437)</f>
        <v>0</v>
      </c>
      <c r="V437" s="8" t="n">
        <f aca="false">U437/12</f>
        <v>0</v>
      </c>
    </row>
    <row r="438" customFormat="false" ht="15" hidden="false" customHeight="false" outlineLevel="0" collapsed="false">
      <c r="A438" s="4"/>
      <c r="B438" s="4"/>
      <c r="C438" s="4"/>
      <c r="D438" s="4"/>
      <c r="E438" s="4"/>
      <c r="F438" s="4"/>
      <c r="G438" s="5"/>
      <c r="H438" s="6"/>
      <c r="I438" s="4"/>
      <c r="J438" s="4"/>
      <c r="K438" s="6"/>
      <c r="L438" s="4"/>
      <c r="M438" s="5"/>
      <c r="N438" s="6"/>
      <c r="O438" s="4"/>
      <c r="P438" s="6"/>
      <c r="Q438" s="6"/>
      <c r="R438" s="6"/>
      <c r="S438" s="4"/>
      <c r="T438" s="7" t="n">
        <f aca="false">IF(E438="Weekly",'Setup &amp; Assumptions'!$B$6,IF(E438="Every 2 Weeks",'Setup &amp; Assumptions'!$B$7,IF(E438="Every 4 Weeks",'Setup &amp; Assumptions'!$B$8,IF(E438="Monthly",'Setup &amp; Assumptions'!$B$9,IF(E438="Quarterly",'Setup &amp; Assumptions'!$B$10,IF(E438="Custom",F438,0))))))</f>
        <v>0</v>
      </c>
      <c r="U438" s="8" t="n">
        <f aca="false">IF(OR(I438="Canceled",G438=""),0,G438*T438)</f>
        <v>0</v>
      </c>
      <c r="V438" s="8" t="n">
        <f aca="false">U438/12</f>
        <v>0</v>
      </c>
    </row>
    <row r="439" customFormat="false" ht="15" hidden="false" customHeight="false" outlineLevel="0" collapsed="false">
      <c r="A439" s="4"/>
      <c r="B439" s="4"/>
      <c r="C439" s="4"/>
      <c r="D439" s="4"/>
      <c r="E439" s="4"/>
      <c r="F439" s="4"/>
      <c r="G439" s="5"/>
      <c r="H439" s="6"/>
      <c r="I439" s="4"/>
      <c r="J439" s="4"/>
      <c r="K439" s="6"/>
      <c r="L439" s="4"/>
      <c r="M439" s="5"/>
      <c r="N439" s="6"/>
      <c r="O439" s="4"/>
      <c r="P439" s="6"/>
      <c r="Q439" s="6"/>
      <c r="R439" s="6"/>
      <c r="S439" s="4"/>
      <c r="T439" s="7" t="n">
        <f aca="false">IF(E439="Weekly",'Setup &amp; Assumptions'!$B$6,IF(E439="Every 2 Weeks",'Setup &amp; Assumptions'!$B$7,IF(E439="Every 4 Weeks",'Setup &amp; Assumptions'!$B$8,IF(E439="Monthly",'Setup &amp; Assumptions'!$B$9,IF(E439="Quarterly",'Setup &amp; Assumptions'!$B$10,IF(E439="Custom",F439,0))))))</f>
        <v>0</v>
      </c>
      <c r="U439" s="8" t="n">
        <f aca="false">IF(OR(I439="Canceled",G439=""),0,G439*T439)</f>
        <v>0</v>
      </c>
      <c r="V439" s="8" t="n">
        <f aca="false">U439/12</f>
        <v>0</v>
      </c>
    </row>
    <row r="440" customFormat="false" ht="15" hidden="false" customHeight="false" outlineLevel="0" collapsed="false">
      <c r="A440" s="4"/>
      <c r="B440" s="4"/>
      <c r="C440" s="4"/>
      <c r="D440" s="4"/>
      <c r="E440" s="4"/>
      <c r="F440" s="4"/>
      <c r="G440" s="5"/>
      <c r="H440" s="6"/>
      <c r="I440" s="4"/>
      <c r="J440" s="4"/>
      <c r="K440" s="6"/>
      <c r="L440" s="4"/>
      <c r="M440" s="5"/>
      <c r="N440" s="6"/>
      <c r="O440" s="4"/>
      <c r="P440" s="6"/>
      <c r="Q440" s="6"/>
      <c r="R440" s="6"/>
      <c r="S440" s="4"/>
      <c r="T440" s="7" t="n">
        <f aca="false">IF(E440="Weekly",'Setup &amp; Assumptions'!$B$6,IF(E440="Every 2 Weeks",'Setup &amp; Assumptions'!$B$7,IF(E440="Every 4 Weeks",'Setup &amp; Assumptions'!$B$8,IF(E440="Monthly",'Setup &amp; Assumptions'!$B$9,IF(E440="Quarterly",'Setup &amp; Assumptions'!$B$10,IF(E440="Custom",F440,0))))))</f>
        <v>0</v>
      </c>
      <c r="U440" s="8" t="n">
        <f aca="false">IF(OR(I440="Canceled",G440=""),0,G440*T440)</f>
        <v>0</v>
      </c>
      <c r="V440" s="8" t="n">
        <f aca="false">U440/12</f>
        <v>0</v>
      </c>
    </row>
    <row r="441" customFormat="false" ht="15" hidden="false" customHeight="false" outlineLevel="0" collapsed="false">
      <c r="A441" s="4"/>
      <c r="B441" s="4"/>
      <c r="C441" s="4"/>
      <c r="D441" s="4"/>
      <c r="E441" s="4"/>
      <c r="F441" s="4"/>
      <c r="G441" s="5"/>
      <c r="H441" s="6"/>
      <c r="I441" s="4"/>
      <c r="J441" s="4"/>
      <c r="K441" s="6"/>
      <c r="L441" s="4"/>
      <c r="M441" s="5"/>
      <c r="N441" s="6"/>
      <c r="O441" s="4"/>
      <c r="P441" s="6"/>
      <c r="Q441" s="6"/>
      <c r="R441" s="6"/>
      <c r="S441" s="4"/>
      <c r="T441" s="7" t="n">
        <f aca="false">IF(E441="Weekly",'Setup &amp; Assumptions'!$B$6,IF(E441="Every 2 Weeks",'Setup &amp; Assumptions'!$B$7,IF(E441="Every 4 Weeks",'Setup &amp; Assumptions'!$B$8,IF(E441="Monthly",'Setup &amp; Assumptions'!$B$9,IF(E441="Quarterly",'Setup &amp; Assumptions'!$B$10,IF(E441="Custom",F441,0))))))</f>
        <v>0</v>
      </c>
      <c r="U441" s="8" t="n">
        <f aca="false">IF(OR(I441="Canceled",G441=""),0,G441*T441)</f>
        <v>0</v>
      </c>
      <c r="V441" s="8" t="n">
        <f aca="false">U441/12</f>
        <v>0</v>
      </c>
    </row>
    <row r="442" customFormat="false" ht="15" hidden="false" customHeight="false" outlineLevel="0" collapsed="false">
      <c r="A442" s="4"/>
      <c r="B442" s="4"/>
      <c r="C442" s="4"/>
      <c r="D442" s="4"/>
      <c r="E442" s="4"/>
      <c r="F442" s="4"/>
      <c r="G442" s="5"/>
      <c r="H442" s="6"/>
      <c r="I442" s="4"/>
      <c r="J442" s="4"/>
      <c r="K442" s="6"/>
      <c r="L442" s="4"/>
      <c r="M442" s="5"/>
      <c r="N442" s="6"/>
      <c r="O442" s="4"/>
      <c r="P442" s="6"/>
      <c r="Q442" s="6"/>
      <c r="R442" s="6"/>
      <c r="S442" s="4"/>
      <c r="T442" s="7" t="n">
        <f aca="false">IF(E442="Weekly",'Setup &amp; Assumptions'!$B$6,IF(E442="Every 2 Weeks",'Setup &amp; Assumptions'!$B$7,IF(E442="Every 4 Weeks",'Setup &amp; Assumptions'!$B$8,IF(E442="Monthly",'Setup &amp; Assumptions'!$B$9,IF(E442="Quarterly",'Setup &amp; Assumptions'!$B$10,IF(E442="Custom",F442,0))))))</f>
        <v>0</v>
      </c>
      <c r="U442" s="8" t="n">
        <f aca="false">IF(OR(I442="Canceled",G442=""),0,G442*T442)</f>
        <v>0</v>
      </c>
      <c r="V442" s="8" t="n">
        <f aca="false">U442/12</f>
        <v>0</v>
      </c>
    </row>
    <row r="443" customFormat="false" ht="15" hidden="false" customHeight="false" outlineLevel="0" collapsed="false">
      <c r="A443" s="4"/>
      <c r="B443" s="4"/>
      <c r="C443" s="4"/>
      <c r="D443" s="4"/>
      <c r="E443" s="4"/>
      <c r="F443" s="4"/>
      <c r="G443" s="5"/>
      <c r="H443" s="6"/>
      <c r="I443" s="4"/>
      <c r="J443" s="4"/>
      <c r="K443" s="6"/>
      <c r="L443" s="4"/>
      <c r="M443" s="5"/>
      <c r="N443" s="6"/>
      <c r="O443" s="4"/>
      <c r="P443" s="6"/>
      <c r="Q443" s="6"/>
      <c r="R443" s="6"/>
      <c r="S443" s="4"/>
      <c r="T443" s="7" t="n">
        <f aca="false">IF(E443="Weekly",'Setup &amp; Assumptions'!$B$6,IF(E443="Every 2 Weeks",'Setup &amp; Assumptions'!$B$7,IF(E443="Every 4 Weeks",'Setup &amp; Assumptions'!$B$8,IF(E443="Monthly",'Setup &amp; Assumptions'!$B$9,IF(E443="Quarterly",'Setup &amp; Assumptions'!$B$10,IF(E443="Custom",F443,0))))))</f>
        <v>0</v>
      </c>
      <c r="U443" s="8" t="n">
        <f aca="false">IF(OR(I443="Canceled",G443=""),0,G443*T443)</f>
        <v>0</v>
      </c>
      <c r="V443" s="8" t="n">
        <f aca="false">U443/12</f>
        <v>0</v>
      </c>
    </row>
    <row r="444" customFormat="false" ht="15" hidden="false" customHeight="false" outlineLevel="0" collapsed="false">
      <c r="A444" s="4"/>
      <c r="B444" s="4"/>
      <c r="C444" s="4"/>
      <c r="D444" s="4"/>
      <c r="E444" s="4"/>
      <c r="F444" s="4"/>
      <c r="G444" s="5"/>
      <c r="H444" s="6"/>
      <c r="I444" s="4"/>
      <c r="J444" s="4"/>
      <c r="K444" s="6"/>
      <c r="L444" s="4"/>
      <c r="M444" s="5"/>
      <c r="N444" s="6"/>
      <c r="O444" s="4"/>
      <c r="P444" s="6"/>
      <c r="Q444" s="6"/>
      <c r="R444" s="6"/>
      <c r="S444" s="4"/>
      <c r="T444" s="7" t="n">
        <f aca="false">IF(E444="Weekly",'Setup &amp; Assumptions'!$B$6,IF(E444="Every 2 Weeks",'Setup &amp; Assumptions'!$B$7,IF(E444="Every 4 Weeks",'Setup &amp; Assumptions'!$B$8,IF(E444="Monthly",'Setup &amp; Assumptions'!$B$9,IF(E444="Quarterly",'Setup &amp; Assumptions'!$B$10,IF(E444="Custom",F444,0))))))</f>
        <v>0</v>
      </c>
      <c r="U444" s="8" t="n">
        <f aca="false">IF(OR(I444="Canceled",G444=""),0,G444*T444)</f>
        <v>0</v>
      </c>
      <c r="V444" s="8" t="n">
        <f aca="false">U444/12</f>
        <v>0</v>
      </c>
    </row>
    <row r="445" customFormat="false" ht="15" hidden="false" customHeight="false" outlineLevel="0" collapsed="false">
      <c r="A445" s="4"/>
      <c r="B445" s="4"/>
      <c r="C445" s="4"/>
      <c r="D445" s="4"/>
      <c r="E445" s="4"/>
      <c r="F445" s="4"/>
      <c r="G445" s="5"/>
      <c r="H445" s="6"/>
      <c r="I445" s="4"/>
      <c r="J445" s="4"/>
      <c r="K445" s="6"/>
      <c r="L445" s="4"/>
      <c r="M445" s="5"/>
      <c r="N445" s="6"/>
      <c r="O445" s="4"/>
      <c r="P445" s="6"/>
      <c r="Q445" s="6"/>
      <c r="R445" s="6"/>
      <c r="S445" s="4"/>
      <c r="T445" s="7" t="n">
        <f aca="false">IF(E445="Weekly",'Setup &amp; Assumptions'!$B$6,IF(E445="Every 2 Weeks",'Setup &amp; Assumptions'!$B$7,IF(E445="Every 4 Weeks",'Setup &amp; Assumptions'!$B$8,IF(E445="Monthly",'Setup &amp; Assumptions'!$B$9,IF(E445="Quarterly",'Setup &amp; Assumptions'!$B$10,IF(E445="Custom",F445,0))))))</f>
        <v>0</v>
      </c>
      <c r="U445" s="8" t="n">
        <f aca="false">IF(OR(I445="Canceled",G445=""),0,G445*T445)</f>
        <v>0</v>
      </c>
      <c r="V445" s="8" t="n">
        <f aca="false">U445/12</f>
        <v>0</v>
      </c>
    </row>
    <row r="446" customFormat="false" ht="15" hidden="false" customHeight="false" outlineLevel="0" collapsed="false">
      <c r="A446" s="4"/>
      <c r="B446" s="4"/>
      <c r="C446" s="4"/>
      <c r="D446" s="4"/>
      <c r="E446" s="4"/>
      <c r="F446" s="4"/>
      <c r="G446" s="5"/>
      <c r="H446" s="6"/>
      <c r="I446" s="4"/>
      <c r="J446" s="4"/>
      <c r="K446" s="6"/>
      <c r="L446" s="4"/>
      <c r="M446" s="5"/>
      <c r="N446" s="6"/>
      <c r="O446" s="4"/>
      <c r="P446" s="6"/>
      <c r="Q446" s="6"/>
      <c r="R446" s="6"/>
      <c r="S446" s="4"/>
      <c r="T446" s="7" t="n">
        <f aca="false">IF(E446="Weekly",'Setup &amp; Assumptions'!$B$6,IF(E446="Every 2 Weeks",'Setup &amp; Assumptions'!$B$7,IF(E446="Every 4 Weeks",'Setup &amp; Assumptions'!$B$8,IF(E446="Monthly",'Setup &amp; Assumptions'!$B$9,IF(E446="Quarterly",'Setup &amp; Assumptions'!$B$10,IF(E446="Custom",F446,0))))))</f>
        <v>0</v>
      </c>
      <c r="U446" s="8" t="n">
        <f aca="false">IF(OR(I446="Canceled",G446=""),0,G446*T446)</f>
        <v>0</v>
      </c>
      <c r="V446" s="8" t="n">
        <f aca="false">U446/12</f>
        <v>0</v>
      </c>
    </row>
    <row r="447" customFormat="false" ht="15" hidden="false" customHeight="false" outlineLevel="0" collapsed="false">
      <c r="A447" s="4"/>
      <c r="B447" s="4"/>
      <c r="C447" s="4"/>
      <c r="D447" s="4"/>
      <c r="E447" s="4"/>
      <c r="F447" s="4"/>
      <c r="G447" s="5"/>
      <c r="H447" s="6"/>
      <c r="I447" s="4"/>
      <c r="J447" s="4"/>
      <c r="K447" s="6"/>
      <c r="L447" s="4"/>
      <c r="M447" s="5"/>
      <c r="N447" s="6"/>
      <c r="O447" s="4"/>
      <c r="P447" s="6"/>
      <c r="Q447" s="6"/>
      <c r="R447" s="6"/>
      <c r="S447" s="4"/>
      <c r="T447" s="7" t="n">
        <f aca="false">IF(E447="Weekly",'Setup &amp; Assumptions'!$B$6,IF(E447="Every 2 Weeks",'Setup &amp; Assumptions'!$B$7,IF(E447="Every 4 Weeks",'Setup &amp; Assumptions'!$B$8,IF(E447="Monthly",'Setup &amp; Assumptions'!$B$9,IF(E447="Quarterly",'Setup &amp; Assumptions'!$B$10,IF(E447="Custom",F447,0))))))</f>
        <v>0</v>
      </c>
      <c r="U447" s="8" t="n">
        <f aca="false">IF(OR(I447="Canceled",G447=""),0,G447*T447)</f>
        <v>0</v>
      </c>
      <c r="V447" s="8" t="n">
        <f aca="false">U447/12</f>
        <v>0</v>
      </c>
    </row>
    <row r="448" customFormat="false" ht="15" hidden="false" customHeight="false" outlineLevel="0" collapsed="false">
      <c r="A448" s="4"/>
      <c r="B448" s="4"/>
      <c r="C448" s="4"/>
      <c r="D448" s="4"/>
      <c r="E448" s="4"/>
      <c r="F448" s="4"/>
      <c r="G448" s="5"/>
      <c r="H448" s="6"/>
      <c r="I448" s="4"/>
      <c r="J448" s="4"/>
      <c r="K448" s="6"/>
      <c r="L448" s="4"/>
      <c r="M448" s="5"/>
      <c r="N448" s="6"/>
      <c r="O448" s="4"/>
      <c r="P448" s="6"/>
      <c r="Q448" s="6"/>
      <c r="R448" s="6"/>
      <c r="S448" s="4"/>
      <c r="T448" s="7" t="n">
        <f aca="false">IF(E448="Weekly",'Setup &amp; Assumptions'!$B$6,IF(E448="Every 2 Weeks",'Setup &amp; Assumptions'!$B$7,IF(E448="Every 4 Weeks",'Setup &amp; Assumptions'!$B$8,IF(E448="Monthly",'Setup &amp; Assumptions'!$B$9,IF(E448="Quarterly",'Setup &amp; Assumptions'!$B$10,IF(E448="Custom",F448,0))))))</f>
        <v>0</v>
      </c>
      <c r="U448" s="8" t="n">
        <f aca="false">IF(OR(I448="Canceled",G448=""),0,G448*T448)</f>
        <v>0</v>
      </c>
      <c r="V448" s="8" t="n">
        <f aca="false">U448/12</f>
        <v>0</v>
      </c>
    </row>
    <row r="449" customFormat="false" ht="15" hidden="false" customHeight="false" outlineLevel="0" collapsed="false">
      <c r="A449" s="4"/>
      <c r="B449" s="4"/>
      <c r="C449" s="4"/>
      <c r="D449" s="4"/>
      <c r="E449" s="4"/>
      <c r="F449" s="4"/>
      <c r="G449" s="5"/>
      <c r="H449" s="6"/>
      <c r="I449" s="4"/>
      <c r="J449" s="4"/>
      <c r="K449" s="6"/>
      <c r="L449" s="4"/>
      <c r="M449" s="5"/>
      <c r="N449" s="6"/>
      <c r="O449" s="4"/>
      <c r="P449" s="6"/>
      <c r="Q449" s="6"/>
      <c r="R449" s="6"/>
      <c r="S449" s="4"/>
      <c r="T449" s="7" t="n">
        <f aca="false">IF(E449="Weekly",'Setup &amp; Assumptions'!$B$6,IF(E449="Every 2 Weeks",'Setup &amp; Assumptions'!$B$7,IF(E449="Every 4 Weeks",'Setup &amp; Assumptions'!$B$8,IF(E449="Monthly",'Setup &amp; Assumptions'!$B$9,IF(E449="Quarterly",'Setup &amp; Assumptions'!$B$10,IF(E449="Custom",F449,0))))))</f>
        <v>0</v>
      </c>
      <c r="U449" s="8" t="n">
        <f aca="false">IF(OR(I449="Canceled",G449=""),0,G449*T449)</f>
        <v>0</v>
      </c>
      <c r="V449" s="8" t="n">
        <f aca="false">U449/12</f>
        <v>0</v>
      </c>
    </row>
    <row r="450" customFormat="false" ht="15" hidden="false" customHeight="false" outlineLevel="0" collapsed="false">
      <c r="A450" s="4"/>
      <c r="B450" s="4"/>
      <c r="C450" s="4"/>
      <c r="D450" s="4"/>
      <c r="E450" s="4"/>
      <c r="F450" s="4"/>
      <c r="G450" s="5"/>
      <c r="H450" s="6"/>
      <c r="I450" s="4"/>
      <c r="J450" s="4"/>
      <c r="K450" s="6"/>
      <c r="L450" s="4"/>
      <c r="M450" s="5"/>
      <c r="N450" s="6"/>
      <c r="O450" s="4"/>
      <c r="P450" s="6"/>
      <c r="Q450" s="6"/>
      <c r="R450" s="6"/>
      <c r="S450" s="4"/>
      <c r="T450" s="7" t="n">
        <f aca="false">IF(E450="Weekly",'Setup &amp; Assumptions'!$B$6,IF(E450="Every 2 Weeks",'Setup &amp; Assumptions'!$B$7,IF(E450="Every 4 Weeks",'Setup &amp; Assumptions'!$B$8,IF(E450="Monthly",'Setup &amp; Assumptions'!$B$9,IF(E450="Quarterly",'Setup &amp; Assumptions'!$B$10,IF(E450="Custom",F450,0))))))</f>
        <v>0</v>
      </c>
      <c r="U450" s="8" t="n">
        <f aca="false">IF(OR(I450="Canceled",G450=""),0,G450*T450)</f>
        <v>0</v>
      </c>
      <c r="V450" s="8" t="n">
        <f aca="false">U450/12</f>
        <v>0</v>
      </c>
    </row>
    <row r="451" customFormat="false" ht="15" hidden="false" customHeight="false" outlineLevel="0" collapsed="false">
      <c r="A451" s="4"/>
      <c r="B451" s="4"/>
      <c r="C451" s="4"/>
      <c r="D451" s="4"/>
      <c r="E451" s="4"/>
      <c r="F451" s="4"/>
      <c r="G451" s="5"/>
      <c r="H451" s="6"/>
      <c r="I451" s="4"/>
      <c r="J451" s="4"/>
      <c r="K451" s="6"/>
      <c r="L451" s="4"/>
      <c r="M451" s="5"/>
      <c r="N451" s="6"/>
      <c r="O451" s="4"/>
      <c r="P451" s="6"/>
      <c r="Q451" s="6"/>
      <c r="R451" s="6"/>
      <c r="S451" s="4"/>
      <c r="T451" s="7" t="n">
        <f aca="false">IF(E451="Weekly",'Setup &amp; Assumptions'!$B$6,IF(E451="Every 2 Weeks",'Setup &amp; Assumptions'!$B$7,IF(E451="Every 4 Weeks",'Setup &amp; Assumptions'!$B$8,IF(E451="Monthly",'Setup &amp; Assumptions'!$B$9,IF(E451="Quarterly",'Setup &amp; Assumptions'!$B$10,IF(E451="Custom",F451,0))))))</f>
        <v>0</v>
      </c>
      <c r="U451" s="8" t="n">
        <f aca="false">IF(OR(I451="Canceled",G451=""),0,G451*T451)</f>
        <v>0</v>
      </c>
      <c r="V451" s="8" t="n">
        <f aca="false">U451/12</f>
        <v>0</v>
      </c>
    </row>
    <row r="452" customFormat="false" ht="15" hidden="false" customHeight="false" outlineLevel="0" collapsed="false">
      <c r="A452" s="4"/>
      <c r="B452" s="4"/>
      <c r="C452" s="4"/>
      <c r="D452" s="4"/>
      <c r="E452" s="4"/>
      <c r="F452" s="4"/>
      <c r="G452" s="5"/>
      <c r="H452" s="6"/>
      <c r="I452" s="4"/>
      <c r="J452" s="4"/>
      <c r="K452" s="6"/>
      <c r="L452" s="4"/>
      <c r="M452" s="5"/>
      <c r="N452" s="6"/>
      <c r="O452" s="4"/>
      <c r="P452" s="6"/>
      <c r="Q452" s="6"/>
      <c r="R452" s="6"/>
      <c r="S452" s="4"/>
      <c r="T452" s="7" t="n">
        <f aca="false">IF(E452="Weekly",'Setup &amp; Assumptions'!$B$6,IF(E452="Every 2 Weeks",'Setup &amp; Assumptions'!$B$7,IF(E452="Every 4 Weeks",'Setup &amp; Assumptions'!$B$8,IF(E452="Monthly",'Setup &amp; Assumptions'!$B$9,IF(E452="Quarterly",'Setup &amp; Assumptions'!$B$10,IF(E452="Custom",F452,0))))))</f>
        <v>0</v>
      </c>
      <c r="U452" s="8" t="n">
        <f aca="false">IF(OR(I452="Canceled",G452=""),0,G452*T452)</f>
        <v>0</v>
      </c>
      <c r="V452" s="8" t="n">
        <f aca="false">U452/12</f>
        <v>0</v>
      </c>
    </row>
    <row r="453" customFormat="false" ht="15" hidden="false" customHeight="false" outlineLevel="0" collapsed="false">
      <c r="A453" s="4"/>
      <c r="B453" s="4"/>
      <c r="C453" s="4"/>
      <c r="D453" s="4"/>
      <c r="E453" s="4"/>
      <c r="F453" s="4"/>
      <c r="G453" s="5"/>
      <c r="H453" s="6"/>
      <c r="I453" s="4"/>
      <c r="J453" s="4"/>
      <c r="K453" s="6"/>
      <c r="L453" s="4"/>
      <c r="M453" s="5"/>
      <c r="N453" s="6"/>
      <c r="O453" s="4"/>
      <c r="P453" s="6"/>
      <c r="Q453" s="6"/>
      <c r="R453" s="6"/>
      <c r="S453" s="4"/>
      <c r="T453" s="7" t="n">
        <f aca="false">IF(E453="Weekly",'Setup &amp; Assumptions'!$B$6,IF(E453="Every 2 Weeks",'Setup &amp; Assumptions'!$B$7,IF(E453="Every 4 Weeks",'Setup &amp; Assumptions'!$B$8,IF(E453="Monthly",'Setup &amp; Assumptions'!$B$9,IF(E453="Quarterly",'Setup &amp; Assumptions'!$B$10,IF(E453="Custom",F453,0))))))</f>
        <v>0</v>
      </c>
      <c r="U453" s="8" t="n">
        <f aca="false">IF(OR(I453="Canceled",G453=""),0,G453*T453)</f>
        <v>0</v>
      </c>
      <c r="V453" s="8" t="n">
        <f aca="false">U453/12</f>
        <v>0</v>
      </c>
    </row>
    <row r="454" customFormat="false" ht="15" hidden="false" customHeight="false" outlineLevel="0" collapsed="false">
      <c r="A454" s="4"/>
      <c r="B454" s="4"/>
      <c r="C454" s="4"/>
      <c r="D454" s="4"/>
      <c r="E454" s="4"/>
      <c r="F454" s="4"/>
      <c r="G454" s="5"/>
      <c r="H454" s="6"/>
      <c r="I454" s="4"/>
      <c r="J454" s="4"/>
      <c r="K454" s="6"/>
      <c r="L454" s="4"/>
      <c r="M454" s="5"/>
      <c r="N454" s="6"/>
      <c r="O454" s="4"/>
      <c r="P454" s="6"/>
      <c r="Q454" s="6"/>
      <c r="R454" s="6"/>
      <c r="S454" s="4"/>
      <c r="T454" s="7" t="n">
        <f aca="false">IF(E454="Weekly",'Setup &amp; Assumptions'!$B$6,IF(E454="Every 2 Weeks",'Setup &amp; Assumptions'!$B$7,IF(E454="Every 4 Weeks",'Setup &amp; Assumptions'!$B$8,IF(E454="Monthly",'Setup &amp; Assumptions'!$B$9,IF(E454="Quarterly",'Setup &amp; Assumptions'!$B$10,IF(E454="Custom",F454,0))))))</f>
        <v>0</v>
      </c>
      <c r="U454" s="8" t="n">
        <f aca="false">IF(OR(I454="Canceled",G454=""),0,G454*T454)</f>
        <v>0</v>
      </c>
      <c r="V454" s="8" t="n">
        <f aca="false">U454/12</f>
        <v>0</v>
      </c>
    </row>
    <row r="455" customFormat="false" ht="15" hidden="false" customHeight="false" outlineLevel="0" collapsed="false">
      <c r="A455" s="4"/>
      <c r="B455" s="4"/>
      <c r="C455" s="4"/>
      <c r="D455" s="4"/>
      <c r="E455" s="4"/>
      <c r="F455" s="4"/>
      <c r="G455" s="5"/>
      <c r="H455" s="6"/>
      <c r="I455" s="4"/>
      <c r="J455" s="4"/>
      <c r="K455" s="6"/>
      <c r="L455" s="4"/>
      <c r="M455" s="5"/>
      <c r="N455" s="6"/>
      <c r="O455" s="4"/>
      <c r="P455" s="6"/>
      <c r="Q455" s="6"/>
      <c r="R455" s="6"/>
      <c r="S455" s="4"/>
      <c r="T455" s="7" t="n">
        <f aca="false">IF(E455="Weekly",'Setup &amp; Assumptions'!$B$6,IF(E455="Every 2 Weeks",'Setup &amp; Assumptions'!$B$7,IF(E455="Every 4 Weeks",'Setup &amp; Assumptions'!$B$8,IF(E455="Monthly",'Setup &amp; Assumptions'!$B$9,IF(E455="Quarterly",'Setup &amp; Assumptions'!$B$10,IF(E455="Custom",F455,0))))))</f>
        <v>0</v>
      </c>
      <c r="U455" s="8" t="n">
        <f aca="false">IF(OR(I455="Canceled",G455=""),0,G455*T455)</f>
        <v>0</v>
      </c>
      <c r="V455" s="8" t="n">
        <f aca="false">U455/12</f>
        <v>0</v>
      </c>
    </row>
    <row r="456" customFormat="false" ht="15" hidden="false" customHeight="false" outlineLevel="0" collapsed="false">
      <c r="A456" s="4"/>
      <c r="B456" s="4"/>
      <c r="C456" s="4"/>
      <c r="D456" s="4"/>
      <c r="E456" s="4"/>
      <c r="F456" s="4"/>
      <c r="G456" s="5"/>
      <c r="H456" s="6"/>
      <c r="I456" s="4"/>
      <c r="J456" s="4"/>
      <c r="K456" s="6"/>
      <c r="L456" s="4"/>
      <c r="M456" s="5"/>
      <c r="N456" s="6"/>
      <c r="O456" s="4"/>
      <c r="P456" s="6"/>
      <c r="Q456" s="6"/>
      <c r="R456" s="6"/>
      <c r="S456" s="4"/>
      <c r="T456" s="7" t="n">
        <f aca="false">IF(E456="Weekly",'Setup &amp; Assumptions'!$B$6,IF(E456="Every 2 Weeks",'Setup &amp; Assumptions'!$B$7,IF(E456="Every 4 Weeks",'Setup &amp; Assumptions'!$B$8,IF(E456="Monthly",'Setup &amp; Assumptions'!$B$9,IF(E456="Quarterly",'Setup &amp; Assumptions'!$B$10,IF(E456="Custom",F456,0))))))</f>
        <v>0</v>
      </c>
      <c r="U456" s="8" t="n">
        <f aca="false">IF(OR(I456="Canceled",G456=""),0,G456*T456)</f>
        <v>0</v>
      </c>
      <c r="V456" s="8" t="n">
        <f aca="false">U456/12</f>
        <v>0</v>
      </c>
    </row>
    <row r="457" customFormat="false" ht="15" hidden="false" customHeight="false" outlineLevel="0" collapsed="false">
      <c r="A457" s="4"/>
      <c r="B457" s="4"/>
      <c r="C457" s="4"/>
      <c r="D457" s="4"/>
      <c r="E457" s="4"/>
      <c r="F457" s="4"/>
      <c r="G457" s="5"/>
      <c r="H457" s="6"/>
      <c r="I457" s="4"/>
      <c r="J457" s="4"/>
      <c r="K457" s="6"/>
      <c r="L457" s="4"/>
      <c r="M457" s="5"/>
      <c r="N457" s="6"/>
      <c r="O457" s="4"/>
      <c r="P457" s="6"/>
      <c r="Q457" s="6"/>
      <c r="R457" s="6"/>
      <c r="S457" s="4"/>
      <c r="T457" s="7" t="n">
        <f aca="false">IF(E457="Weekly",'Setup &amp; Assumptions'!$B$6,IF(E457="Every 2 Weeks",'Setup &amp; Assumptions'!$B$7,IF(E457="Every 4 Weeks",'Setup &amp; Assumptions'!$B$8,IF(E457="Monthly",'Setup &amp; Assumptions'!$B$9,IF(E457="Quarterly",'Setup &amp; Assumptions'!$B$10,IF(E457="Custom",F457,0))))))</f>
        <v>0</v>
      </c>
      <c r="U457" s="8" t="n">
        <f aca="false">IF(OR(I457="Canceled",G457=""),0,G457*T457)</f>
        <v>0</v>
      </c>
      <c r="V457" s="8" t="n">
        <f aca="false">U457/12</f>
        <v>0</v>
      </c>
    </row>
    <row r="458" customFormat="false" ht="15" hidden="false" customHeight="false" outlineLevel="0" collapsed="false">
      <c r="A458" s="4"/>
      <c r="B458" s="4"/>
      <c r="C458" s="4"/>
      <c r="D458" s="4"/>
      <c r="E458" s="4"/>
      <c r="F458" s="4"/>
      <c r="G458" s="5"/>
      <c r="H458" s="6"/>
      <c r="I458" s="4"/>
      <c r="J458" s="4"/>
      <c r="K458" s="6"/>
      <c r="L458" s="4"/>
      <c r="M458" s="5"/>
      <c r="N458" s="6"/>
      <c r="O458" s="4"/>
      <c r="P458" s="6"/>
      <c r="Q458" s="6"/>
      <c r="R458" s="6"/>
      <c r="S458" s="4"/>
      <c r="T458" s="7" t="n">
        <f aca="false">IF(E458="Weekly",'Setup &amp; Assumptions'!$B$6,IF(E458="Every 2 Weeks",'Setup &amp; Assumptions'!$B$7,IF(E458="Every 4 Weeks",'Setup &amp; Assumptions'!$B$8,IF(E458="Monthly",'Setup &amp; Assumptions'!$B$9,IF(E458="Quarterly",'Setup &amp; Assumptions'!$B$10,IF(E458="Custom",F458,0))))))</f>
        <v>0</v>
      </c>
      <c r="U458" s="8" t="n">
        <f aca="false">IF(OR(I458="Canceled",G458=""),0,G458*T458)</f>
        <v>0</v>
      </c>
      <c r="V458" s="8" t="n">
        <f aca="false">U458/12</f>
        <v>0</v>
      </c>
    </row>
    <row r="459" customFormat="false" ht="15" hidden="false" customHeight="false" outlineLevel="0" collapsed="false">
      <c r="A459" s="4"/>
      <c r="B459" s="4"/>
      <c r="C459" s="4"/>
      <c r="D459" s="4"/>
      <c r="E459" s="4"/>
      <c r="F459" s="4"/>
      <c r="G459" s="5"/>
      <c r="H459" s="6"/>
      <c r="I459" s="4"/>
      <c r="J459" s="4"/>
      <c r="K459" s="6"/>
      <c r="L459" s="4"/>
      <c r="M459" s="5"/>
      <c r="N459" s="6"/>
      <c r="O459" s="4"/>
      <c r="P459" s="6"/>
      <c r="Q459" s="6"/>
      <c r="R459" s="6"/>
      <c r="S459" s="4"/>
      <c r="T459" s="7" t="n">
        <f aca="false">IF(E459="Weekly",'Setup &amp; Assumptions'!$B$6,IF(E459="Every 2 Weeks",'Setup &amp; Assumptions'!$B$7,IF(E459="Every 4 Weeks",'Setup &amp; Assumptions'!$B$8,IF(E459="Monthly",'Setup &amp; Assumptions'!$B$9,IF(E459="Quarterly",'Setup &amp; Assumptions'!$B$10,IF(E459="Custom",F459,0))))))</f>
        <v>0</v>
      </c>
      <c r="U459" s="8" t="n">
        <f aca="false">IF(OR(I459="Canceled",G459=""),0,G459*T459)</f>
        <v>0</v>
      </c>
      <c r="V459" s="8" t="n">
        <f aca="false">U459/12</f>
        <v>0</v>
      </c>
    </row>
    <row r="460" customFormat="false" ht="15" hidden="false" customHeight="false" outlineLevel="0" collapsed="false">
      <c r="A460" s="4"/>
      <c r="B460" s="4"/>
      <c r="C460" s="4"/>
      <c r="D460" s="4"/>
      <c r="E460" s="4"/>
      <c r="F460" s="4"/>
      <c r="G460" s="5"/>
      <c r="H460" s="6"/>
      <c r="I460" s="4"/>
      <c r="J460" s="4"/>
      <c r="K460" s="6"/>
      <c r="L460" s="4"/>
      <c r="M460" s="5"/>
      <c r="N460" s="6"/>
      <c r="O460" s="4"/>
      <c r="P460" s="6"/>
      <c r="Q460" s="6"/>
      <c r="R460" s="6"/>
      <c r="S460" s="4"/>
      <c r="T460" s="7" t="n">
        <f aca="false">IF(E460="Weekly",'Setup &amp; Assumptions'!$B$6,IF(E460="Every 2 Weeks",'Setup &amp; Assumptions'!$B$7,IF(E460="Every 4 Weeks",'Setup &amp; Assumptions'!$B$8,IF(E460="Monthly",'Setup &amp; Assumptions'!$B$9,IF(E460="Quarterly",'Setup &amp; Assumptions'!$B$10,IF(E460="Custom",F460,0))))))</f>
        <v>0</v>
      </c>
      <c r="U460" s="8" t="n">
        <f aca="false">IF(OR(I460="Canceled",G460=""),0,G460*T460)</f>
        <v>0</v>
      </c>
      <c r="V460" s="8" t="n">
        <f aca="false">U460/12</f>
        <v>0</v>
      </c>
    </row>
    <row r="461" customFormat="false" ht="15" hidden="false" customHeight="false" outlineLevel="0" collapsed="false">
      <c r="A461" s="4"/>
      <c r="B461" s="4"/>
      <c r="C461" s="4"/>
      <c r="D461" s="4"/>
      <c r="E461" s="4"/>
      <c r="F461" s="4"/>
      <c r="G461" s="5"/>
      <c r="H461" s="6"/>
      <c r="I461" s="4"/>
      <c r="J461" s="4"/>
      <c r="K461" s="6"/>
      <c r="L461" s="4"/>
      <c r="M461" s="5"/>
      <c r="N461" s="6"/>
      <c r="O461" s="4"/>
      <c r="P461" s="6"/>
      <c r="Q461" s="6"/>
      <c r="R461" s="6"/>
      <c r="S461" s="4"/>
      <c r="T461" s="7" t="n">
        <f aca="false">IF(E461="Weekly",'Setup &amp; Assumptions'!$B$6,IF(E461="Every 2 Weeks",'Setup &amp; Assumptions'!$B$7,IF(E461="Every 4 Weeks",'Setup &amp; Assumptions'!$B$8,IF(E461="Monthly",'Setup &amp; Assumptions'!$B$9,IF(E461="Quarterly",'Setup &amp; Assumptions'!$B$10,IF(E461="Custom",F461,0))))))</f>
        <v>0</v>
      </c>
      <c r="U461" s="8" t="n">
        <f aca="false">IF(OR(I461="Canceled",G461=""),0,G461*T461)</f>
        <v>0</v>
      </c>
      <c r="V461" s="8" t="n">
        <f aca="false">U461/12</f>
        <v>0</v>
      </c>
    </row>
    <row r="462" customFormat="false" ht="15" hidden="false" customHeight="false" outlineLevel="0" collapsed="false">
      <c r="A462" s="4"/>
      <c r="B462" s="4"/>
      <c r="C462" s="4"/>
      <c r="D462" s="4"/>
      <c r="E462" s="4"/>
      <c r="F462" s="4"/>
      <c r="G462" s="5"/>
      <c r="H462" s="6"/>
      <c r="I462" s="4"/>
      <c r="J462" s="4"/>
      <c r="K462" s="6"/>
      <c r="L462" s="4"/>
      <c r="M462" s="5"/>
      <c r="N462" s="6"/>
      <c r="O462" s="4"/>
      <c r="P462" s="6"/>
      <c r="Q462" s="6"/>
      <c r="R462" s="6"/>
      <c r="S462" s="4"/>
      <c r="T462" s="7" t="n">
        <f aca="false">IF(E462="Weekly",'Setup &amp; Assumptions'!$B$6,IF(E462="Every 2 Weeks",'Setup &amp; Assumptions'!$B$7,IF(E462="Every 4 Weeks",'Setup &amp; Assumptions'!$B$8,IF(E462="Monthly",'Setup &amp; Assumptions'!$B$9,IF(E462="Quarterly",'Setup &amp; Assumptions'!$B$10,IF(E462="Custom",F462,0))))))</f>
        <v>0</v>
      </c>
      <c r="U462" s="8" t="n">
        <f aca="false">IF(OR(I462="Canceled",G462=""),0,G462*T462)</f>
        <v>0</v>
      </c>
      <c r="V462" s="8" t="n">
        <f aca="false">U462/12</f>
        <v>0</v>
      </c>
    </row>
    <row r="463" customFormat="false" ht="15" hidden="false" customHeight="false" outlineLevel="0" collapsed="false">
      <c r="A463" s="4"/>
      <c r="B463" s="4"/>
      <c r="C463" s="4"/>
      <c r="D463" s="4"/>
      <c r="E463" s="4"/>
      <c r="F463" s="4"/>
      <c r="G463" s="5"/>
      <c r="H463" s="6"/>
      <c r="I463" s="4"/>
      <c r="J463" s="4"/>
      <c r="K463" s="6"/>
      <c r="L463" s="4"/>
      <c r="M463" s="5"/>
      <c r="N463" s="6"/>
      <c r="O463" s="4"/>
      <c r="P463" s="6"/>
      <c r="Q463" s="6"/>
      <c r="R463" s="6"/>
      <c r="S463" s="4"/>
      <c r="T463" s="7" t="n">
        <f aca="false">IF(E463="Weekly",'Setup &amp; Assumptions'!$B$6,IF(E463="Every 2 Weeks",'Setup &amp; Assumptions'!$B$7,IF(E463="Every 4 Weeks",'Setup &amp; Assumptions'!$B$8,IF(E463="Monthly",'Setup &amp; Assumptions'!$B$9,IF(E463="Quarterly",'Setup &amp; Assumptions'!$B$10,IF(E463="Custom",F463,0))))))</f>
        <v>0</v>
      </c>
      <c r="U463" s="8" t="n">
        <f aca="false">IF(OR(I463="Canceled",G463=""),0,G463*T463)</f>
        <v>0</v>
      </c>
      <c r="V463" s="8" t="n">
        <f aca="false">U463/12</f>
        <v>0</v>
      </c>
    </row>
    <row r="464" customFormat="false" ht="15" hidden="false" customHeight="false" outlineLevel="0" collapsed="false">
      <c r="A464" s="4"/>
      <c r="B464" s="4"/>
      <c r="C464" s="4"/>
      <c r="D464" s="4"/>
      <c r="E464" s="4"/>
      <c r="F464" s="4"/>
      <c r="G464" s="5"/>
      <c r="H464" s="6"/>
      <c r="I464" s="4"/>
      <c r="J464" s="4"/>
      <c r="K464" s="6"/>
      <c r="L464" s="4"/>
      <c r="M464" s="5"/>
      <c r="N464" s="6"/>
      <c r="O464" s="4"/>
      <c r="P464" s="6"/>
      <c r="Q464" s="6"/>
      <c r="R464" s="6"/>
      <c r="S464" s="4"/>
      <c r="T464" s="7" t="n">
        <f aca="false">IF(E464="Weekly",'Setup &amp; Assumptions'!$B$6,IF(E464="Every 2 Weeks",'Setup &amp; Assumptions'!$B$7,IF(E464="Every 4 Weeks",'Setup &amp; Assumptions'!$B$8,IF(E464="Monthly",'Setup &amp; Assumptions'!$B$9,IF(E464="Quarterly",'Setup &amp; Assumptions'!$B$10,IF(E464="Custom",F464,0))))))</f>
        <v>0</v>
      </c>
      <c r="U464" s="8" t="n">
        <f aca="false">IF(OR(I464="Canceled",G464=""),0,G464*T464)</f>
        <v>0</v>
      </c>
      <c r="V464" s="8" t="n">
        <f aca="false">U464/12</f>
        <v>0</v>
      </c>
    </row>
    <row r="465" customFormat="false" ht="15" hidden="false" customHeight="false" outlineLevel="0" collapsed="false">
      <c r="A465" s="4"/>
      <c r="B465" s="4"/>
      <c r="C465" s="4"/>
      <c r="D465" s="4"/>
      <c r="E465" s="4"/>
      <c r="F465" s="4"/>
      <c r="G465" s="5"/>
      <c r="H465" s="6"/>
      <c r="I465" s="4"/>
      <c r="J465" s="4"/>
      <c r="K465" s="6"/>
      <c r="L465" s="4"/>
      <c r="M465" s="5"/>
      <c r="N465" s="6"/>
      <c r="O465" s="4"/>
      <c r="P465" s="6"/>
      <c r="Q465" s="6"/>
      <c r="R465" s="6"/>
      <c r="S465" s="4"/>
      <c r="T465" s="7" t="n">
        <f aca="false">IF(E465="Weekly",'Setup &amp; Assumptions'!$B$6,IF(E465="Every 2 Weeks",'Setup &amp; Assumptions'!$B$7,IF(E465="Every 4 Weeks",'Setup &amp; Assumptions'!$B$8,IF(E465="Monthly",'Setup &amp; Assumptions'!$B$9,IF(E465="Quarterly",'Setup &amp; Assumptions'!$B$10,IF(E465="Custom",F465,0))))))</f>
        <v>0</v>
      </c>
      <c r="U465" s="8" t="n">
        <f aca="false">IF(OR(I465="Canceled",G465=""),0,G465*T465)</f>
        <v>0</v>
      </c>
      <c r="V465" s="8" t="n">
        <f aca="false">U465/12</f>
        <v>0</v>
      </c>
    </row>
    <row r="466" customFormat="false" ht="15" hidden="false" customHeight="false" outlineLevel="0" collapsed="false">
      <c r="A466" s="4"/>
      <c r="B466" s="4"/>
      <c r="C466" s="4"/>
      <c r="D466" s="4"/>
      <c r="E466" s="4"/>
      <c r="F466" s="4"/>
      <c r="G466" s="5"/>
      <c r="H466" s="6"/>
      <c r="I466" s="4"/>
      <c r="J466" s="4"/>
      <c r="K466" s="6"/>
      <c r="L466" s="4"/>
      <c r="M466" s="5"/>
      <c r="N466" s="6"/>
      <c r="O466" s="4"/>
      <c r="P466" s="6"/>
      <c r="Q466" s="6"/>
      <c r="R466" s="6"/>
      <c r="S466" s="4"/>
      <c r="T466" s="7" t="n">
        <f aca="false">IF(E466="Weekly",'Setup &amp; Assumptions'!$B$6,IF(E466="Every 2 Weeks",'Setup &amp; Assumptions'!$B$7,IF(E466="Every 4 Weeks",'Setup &amp; Assumptions'!$B$8,IF(E466="Monthly",'Setup &amp; Assumptions'!$B$9,IF(E466="Quarterly",'Setup &amp; Assumptions'!$B$10,IF(E466="Custom",F466,0))))))</f>
        <v>0</v>
      </c>
      <c r="U466" s="8" t="n">
        <f aca="false">IF(OR(I466="Canceled",G466=""),0,G466*T466)</f>
        <v>0</v>
      </c>
      <c r="V466" s="8" t="n">
        <f aca="false">U466/12</f>
        <v>0</v>
      </c>
    </row>
    <row r="467" customFormat="false" ht="15" hidden="false" customHeight="false" outlineLevel="0" collapsed="false">
      <c r="A467" s="4"/>
      <c r="B467" s="4"/>
      <c r="C467" s="4"/>
      <c r="D467" s="4"/>
      <c r="E467" s="4"/>
      <c r="F467" s="4"/>
      <c r="G467" s="5"/>
      <c r="H467" s="6"/>
      <c r="I467" s="4"/>
      <c r="J467" s="4"/>
      <c r="K467" s="6"/>
      <c r="L467" s="4"/>
      <c r="M467" s="5"/>
      <c r="N467" s="6"/>
      <c r="O467" s="4"/>
      <c r="P467" s="6"/>
      <c r="Q467" s="6"/>
      <c r="R467" s="6"/>
      <c r="S467" s="4"/>
      <c r="T467" s="7" t="n">
        <f aca="false">IF(E467="Weekly",'Setup &amp; Assumptions'!$B$6,IF(E467="Every 2 Weeks",'Setup &amp; Assumptions'!$B$7,IF(E467="Every 4 Weeks",'Setup &amp; Assumptions'!$B$8,IF(E467="Monthly",'Setup &amp; Assumptions'!$B$9,IF(E467="Quarterly",'Setup &amp; Assumptions'!$B$10,IF(E467="Custom",F467,0))))))</f>
        <v>0</v>
      </c>
      <c r="U467" s="8" t="n">
        <f aca="false">IF(OR(I467="Canceled",G467=""),0,G467*T467)</f>
        <v>0</v>
      </c>
      <c r="V467" s="8" t="n">
        <f aca="false">U467/12</f>
        <v>0</v>
      </c>
    </row>
    <row r="468" customFormat="false" ht="15" hidden="false" customHeight="false" outlineLevel="0" collapsed="false">
      <c r="A468" s="4"/>
      <c r="B468" s="4"/>
      <c r="C468" s="4"/>
      <c r="D468" s="4"/>
      <c r="E468" s="4"/>
      <c r="F468" s="4"/>
      <c r="G468" s="5"/>
      <c r="H468" s="6"/>
      <c r="I468" s="4"/>
      <c r="J468" s="4"/>
      <c r="K468" s="6"/>
      <c r="L468" s="4"/>
      <c r="M468" s="5"/>
      <c r="N468" s="6"/>
      <c r="O468" s="4"/>
      <c r="P468" s="6"/>
      <c r="Q468" s="6"/>
      <c r="R468" s="6"/>
      <c r="S468" s="4"/>
      <c r="T468" s="7" t="n">
        <f aca="false">IF(E468="Weekly",'Setup &amp; Assumptions'!$B$6,IF(E468="Every 2 Weeks",'Setup &amp; Assumptions'!$B$7,IF(E468="Every 4 Weeks",'Setup &amp; Assumptions'!$B$8,IF(E468="Monthly",'Setup &amp; Assumptions'!$B$9,IF(E468="Quarterly",'Setup &amp; Assumptions'!$B$10,IF(E468="Custom",F468,0))))))</f>
        <v>0</v>
      </c>
      <c r="U468" s="8" t="n">
        <f aca="false">IF(OR(I468="Canceled",G468=""),0,G468*T468)</f>
        <v>0</v>
      </c>
      <c r="V468" s="8" t="n">
        <f aca="false">U468/12</f>
        <v>0</v>
      </c>
    </row>
    <row r="469" customFormat="false" ht="15" hidden="false" customHeight="false" outlineLevel="0" collapsed="false">
      <c r="A469" s="4"/>
      <c r="B469" s="4"/>
      <c r="C469" s="4"/>
      <c r="D469" s="4"/>
      <c r="E469" s="4"/>
      <c r="F469" s="4"/>
      <c r="G469" s="5"/>
      <c r="H469" s="6"/>
      <c r="I469" s="4"/>
      <c r="J469" s="4"/>
      <c r="K469" s="6"/>
      <c r="L469" s="4"/>
      <c r="M469" s="5"/>
      <c r="N469" s="6"/>
      <c r="O469" s="4"/>
      <c r="P469" s="6"/>
      <c r="Q469" s="6"/>
      <c r="R469" s="6"/>
      <c r="S469" s="4"/>
      <c r="T469" s="7" t="n">
        <f aca="false">IF(E469="Weekly",'Setup &amp; Assumptions'!$B$6,IF(E469="Every 2 Weeks",'Setup &amp; Assumptions'!$B$7,IF(E469="Every 4 Weeks",'Setup &amp; Assumptions'!$B$8,IF(E469="Monthly",'Setup &amp; Assumptions'!$B$9,IF(E469="Quarterly",'Setup &amp; Assumptions'!$B$10,IF(E469="Custom",F469,0))))))</f>
        <v>0</v>
      </c>
      <c r="U469" s="8" t="n">
        <f aca="false">IF(OR(I469="Canceled",G469=""),0,G469*T469)</f>
        <v>0</v>
      </c>
      <c r="V469" s="8" t="n">
        <f aca="false">U469/12</f>
        <v>0</v>
      </c>
    </row>
    <row r="470" customFormat="false" ht="15" hidden="false" customHeight="false" outlineLevel="0" collapsed="false">
      <c r="A470" s="4"/>
      <c r="B470" s="4"/>
      <c r="C470" s="4"/>
      <c r="D470" s="4"/>
      <c r="E470" s="4"/>
      <c r="F470" s="4"/>
      <c r="G470" s="5"/>
      <c r="H470" s="6"/>
      <c r="I470" s="4"/>
      <c r="J470" s="4"/>
      <c r="K470" s="6"/>
      <c r="L470" s="4"/>
      <c r="M470" s="5"/>
      <c r="N470" s="6"/>
      <c r="O470" s="4"/>
      <c r="P470" s="6"/>
      <c r="Q470" s="6"/>
      <c r="R470" s="6"/>
      <c r="S470" s="4"/>
      <c r="T470" s="7" t="n">
        <f aca="false">IF(E470="Weekly",'Setup &amp; Assumptions'!$B$6,IF(E470="Every 2 Weeks",'Setup &amp; Assumptions'!$B$7,IF(E470="Every 4 Weeks",'Setup &amp; Assumptions'!$B$8,IF(E470="Monthly",'Setup &amp; Assumptions'!$B$9,IF(E470="Quarterly",'Setup &amp; Assumptions'!$B$10,IF(E470="Custom",F470,0))))))</f>
        <v>0</v>
      </c>
      <c r="U470" s="8" t="n">
        <f aca="false">IF(OR(I470="Canceled",G470=""),0,G470*T470)</f>
        <v>0</v>
      </c>
      <c r="V470" s="8" t="n">
        <f aca="false">U470/12</f>
        <v>0</v>
      </c>
    </row>
    <row r="471" customFormat="false" ht="15" hidden="false" customHeight="false" outlineLevel="0" collapsed="false">
      <c r="A471" s="4"/>
      <c r="B471" s="4"/>
      <c r="C471" s="4"/>
      <c r="D471" s="4"/>
      <c r="E471" s="4"/>
      <c r="F471" s="4"/>
      <c r="G471" s="5"/>
      <c r="H471" s="6"/>
      <c r="I471" s="4"/>
      <c r="J471" s="4"/>
      <c r="K471" s="6"/>
      <c r="L471" s="4"/>
      <c r="M471" s="5"/>
      <c r="N471" s="6"/>
      <c r="O471" s="4"/>
      <c r="P471" s="6"/>
      <c r="Q471" s="6"/>
      <c r="R471" s="6"/>
      <c r="S471" s="4"/>
      <c r="T471" s="7" t="n">
        <f aca="false">IF(E471="Weekly",'Setup &amp; Assumptions'!$B$6,IF(E471="Every 2 Weeks",'Setup &amp; Assumptions'!$B$7,IF(E471="Every 4 Weeks",'Setup &amp; Assumptions'!$B$8,IF(E471="Monthly",'Setup &amp; Assumptions'!$B$9,IF(E471="Quarterly",'Setup &amp; Assumptions'!$B$10,IF(E471="Custom",F471,0))))))</f>
        <v>0</v>
      </c>
      <c r="U471" s="8" t="n">
        <f aca="false">IF(OR(I471="Canceled",G471=""),0,G471*T471)</f>
        <v>0</v>
      </c>
      <c r="V471" s="8" t="n">
        <f aca="false">U471/12</f>
        <v>0</v>
      </c>
    </row>
    <row r="472" customFormat="false" ht="15" hidden="false" customHeight="false" outlineLevel="0" collapsed="false">
      <c r="A472" s="4"/>
      <c r="B472" s="4"/>
      <c r="C472" s="4"/>
      <c r="D472" s="4"/>
      <c r="E472" s="4"/>
      <c r="F472" s="4"/>
      <c r="G472" s="5"/>
      <c r="H472" s="6"/>
      <c r="I472" s="4"/>
      <c r="J472" s="4"/>
      <c r="K472" s="6"/>
      <c r="L472" s="4"/>
      <c r="M472" s="5"/>
      <c r="N472" s="6"/>
      <c r="O472" s="4"/>
      <c r="P472" s="6"/>
      <c r="Q472" s="6"/>
      <c r="R472" s="6"/>
      <c r="S472" s="4"/>
      <c r="T472" s="7" t="n">
        <f aca="false">IF(E472="Weekly",'Setup &amp; Assumptions'!$B$6,IF(E472="Every 2 Weeks",'Setup &amp; Assumptions'!$B$7,IF(E472="Every 4 Weeks",'Setup &amp; Assumptions'!$B$8,IF(E472="Monthly",'Setup &amp; Assumptions'!$B$9,IF(E472="Quarterly",'Setup &amp; Assumptions'!$B$10,IF(E472="Custom",F472,0))))))</f>
        <v>0</v>
      </c>
      <c r="U472" s="8" t="n">
        <f aca="false">IF(OR(I472="Canceled",G472=""),0,G472*T472)</f>
        <v>0</v>
      </c>
      <c r="V472" s="8" t="n">
        <f aca="false">U472/12</f>
        <v>0</v>
      </c>
    </row>
    <row r="473" customFormat="false" ht="15" hidden="false" customHeight="false" outlineLevel="0" collapsed="false">
      <c r="A473" s="4"/>
      <c r="B473" s="4"/>
      <c r="C473" s="4"/>
      <c r="D473" s="4"/>
      <c r="E473" s="4"/>
      <c r="F473" s="4"/>
      <c r="G473" s="5"/>
      <c r="H473" s="6"/>
      <c r="I473" s="4"/>
      <c r="J473" s="4"/>
      <c r="K473" s="6"/>
      <c r="L473" s="4"/>
      <c r="M473" s="5"/>
      <c r="N473" s="6"/>
      <c r="O473" s="4"/>
      <c r="P473" s="6"/>
      <c r="Q473" s="6"/>
      <c r="R473" s="6"/>
      <c r="S473" s="4"/>
      <c r="T473" s="7" t="n">
        <f aca="false">IF(E473="Weekly",'Setup &amp; Assumptions'!$B$6,IF(E473="Every 2 Weeks",'Setup &amp; Assumptions'!$B$7,IF(E473="Every 4 Weeks",'Setup &amp; Assumptions'!$B$8,IF(E473="Monthly",'Setup &amp; Assumptions'!$B$9,IF(E473="Quarterly",'Setup &amp; Assumptions'!$B$10,IF(E473="Custom",F473,0))))))</f>
        <v>0</v>
      </c>
      <c r="U473" s="8" t="n">
        <f aca="false">IF(OR(I473="Canceled",G473=""),0,G473*T473)</f>
        <v>0</v>
      </c>
      <c r="V473" s="8" t="n">
        <f aca="false">U473/12</f>
        <v>0</v>
      </c>
    </row>
    <row r="474" customFormat="false" ht="15" hidden="false" customHeight="false" outlineLevel="0" collapsed="false">
      <c r="A474" s="4"/>
      <c r="B474" s="4"/>
      <c r="C474" s="4"/>
      <c r="D474" s="4"/>
      <c r="E474" s="4"/>
      <c r="F474" s="4"/>
      <c r="G474" s="5"/>
      <c r="H474" s="6"/>
      <c r="I474" s="4"/>
      <c r="J474" s="4"/>
      <c r="K474" s="6"/>
      <c r="L474" s="4"/>
      <c r="M474" s="5"/>
      <c r="N474" s="6"/>
      <c r="O474" s="4"/>
      <c r="P474" s="6"/>
      <c r="Q474" s="6"/>
      <c r="R474" s="6"/>
      <c r="S474" s="4"/>
      <c r="T474" s="7" t="n">
        <f aca="false">IF(E474="Weekly",'Setup &amp; Assumptions'!$B$6,IF(E474="Every 2 Weeks",'Setup &amp; Assumptions'!$B$7,IF(E474="Every 4 Weeks",'Setup &amp; Assumptions'!$B$8,IF(E474="Monthly",'Setup &amp; Assumptions'!$B$9,IF(E474="Quarterly",'Setup &amp; Assumptions'!$B$10,IF(E474="Custom",F474,0))))))</f>
        <v>0</v>
      </c>
      <c r="U474" s="8" t="n">
        <f aca="false">IF(OR(I474="Canceled",G474=""),0,G474*T474)</f>
        <v>0</v>
      </c>
      <c r="V474" s="8" t="n">
        <f aca="false">U474/12</f>
        <v>0</v>
      </c>
    </row>
    <row r="475" customFormat="false" ht="15" hidden="false" customHeight="false" outlineLevel="0" collapsed="false">
      <c r="A475" s="4"/>
      <c r="B475" s="4"/>
      <c r="C475" s="4"/>
      <c r="D475" s="4"/>
      <c r="E475" s="4"/>
      <c r="F475" s="4"/>
      <c r="G475" s="5"/>
      <c r="H475" s="6"/>
      <c r="I475" s="4"/>
      <c r="J475" s="4"/>
      <c r="K475" s="6"/>
      <c r="L475" s="4"/>
      <c r="M475" s="5"/>
      <c r="N475" s="6"/>
      <c r="O475" s="4"/>
      <c r="P475" s="6"/>
      <c r="Q475" s="6"/>
      <c r="R475" s="6"/>
      <c r="S475" s="4"/>
      <c r="T475" s="7" t="n">
        <f aca="false">IF(E475="Weekly",'Setup &amp; Assumptions'!$B$6,IF(E475="Every 2 Weeks",'Setup &amp; Assumptions'!$B$7,IF(E475="Every 4 Weeks",'Setup &amp; Assumptions'!$B$8,IF(E475="Monthly",'Setup &amp; Assumptions'!$B$9,IF(E475="Quarterly",'Setup &amp; Assumptions'!$B$10,IF(E475="Custom",F475,0))))))</f>
        <v>0</v>
      </c>
      <c r="U475" s="8" t="n">
        <f aca="false">IF(OR(I475="Canceled",G475=""),0,G475*T475)</f>
        <v>0</v>
      </c>
      <c r="V475" s="8" t="n">
        <f aca="false">U475/12</f>
        <v>0</v>
      </c>
    </row>
    <row r="476" customFormat="false" ht="15" hidden="false" customHeight="false" outlineLevel="0" collapsed="false">
      <c r="A476" s="4"/>
      <c r="B476" s="4"/>
      <c r="C476" s="4"/>
      <c r="D476" s="4"/>
      <c r="E476" s="4"/>
      <c r="F476" s="4"/>
      <c r="G476" s="5"/>
      <c r="H476" s="6"/>
      <c r="I476" s="4"/>
      <c r="J476" s="4"/>
      <c r="K476" s="6"/>
      <c r="L476" s="4"/>
      <c r="M476" s="5"/>
      <c r="N476" s="6"/>
      <c r="O476" s="4"/>
      <c r="P476" s="6"/>
      <c r="Q476" s="6"/>
      <c r="R476" s="6"/>
      <c r="S476" s="4"/>
      <c r="T476" s="7" t="n">
        <f aca="false">IF(E476="Weekly",'Setup &amp; Assumptions'!$B$6,IF(E476="Every 2 Weeks",'Setup &amp; Assumptions'!$B$7,IF(E476="Every 4 Weeks",'Setup &amp; Assumptions'!$B$8,IF(E476="Monthly",'Setup &amp; Assumptions'!$B$9,IF(E476="Quarterly",'Setup &amp; Assumptions'!$B$10,IF(E476="Custom",F476,0))))))</f>
        <v>0</v>
      </c>
      <c r="U476" s="8" t="n">
        <f aca="false">IF(OR(I476="Canceled",G476=""),0,G476*T476)</f>
        <v>0</v>
      </c>
      <c r="V476" s="8" t="n">
        <f aca="false">U476/12</f>
        <v>0</v>
      </c>
    </row>
    <row r="477" customFormat="false" ht="15" hidden="false" customHeight="false" outlineLevel="0" collapsed="false">
      <c r="A477" s="4"/>
      <c r="B477" s="4"/>
      <c r="C477" s="4"/>
      <c r="D477" s="4"/>
      <c r="E477" s="4"/>
      <c r="F477" s="4"/>
      <c r="G477" s="5"/>
      <c r="H477" s="6"/>
      <c r="I477" s="4"/>
      <c r="J477" s="4"/>
      <c r="K477" s="6"/>
      <c r="L477" s="4"/>
      <c r="M477" s="5"/>
      <c r="N477" s="6"/>
      <c r="O477" s="4"/>
      <c r="P477" s="6"/>
      <c r="Q477" s="6"/>
      <c r="R477" s="6"/>
      <c r="S477" s="4"/>
      <c r="T477" s="7" t="n">
        <f aca="false">IF(E477="Weekly",'Setup &amp; Assumptions'!$B$6,IF(E477="Every 2 Weeks",'Setup &amp; Assumptions'!$B$7,IF(E477="Every 4 Weeks",'Setup &amp; Assumptions'!$B$8,IF(E477="Monthly",'Setup &amp; Assumptions'!$B$9,IF(E477="Quarterly",'Setup &amp; Assumptions'!$B$10,IF(E477="Custom",F477,0))))))</f>
        <v>0</v>
      </c>
      <c r="U477" s="8" t="n">
        <f aca="false">IF(OR(I477="Canceled",G477=""),0,G477*T477)</f>
        <v>0</v>
      </c>
      <c r="V477" s="8" t="n">
        <f aca="false">U477/12</f>
        <v>0</v>
      </c>
    </row>
    <row r="478" customFormat="false" ht="15" hidden="false" customHeight="false" outlineLevel="0" collapsed="false">
      <c r="A478" s="4"/>
      <c r="B478" s="4"/>
      <c r="C478" s="4"/>
      <c r="D478" s="4"/>
      <c r="E478" s="4"/>
      <c r="F478" s="4"/>
      <c r="G478" s="5"/>
      <c r="H478" s="6"/>
      <c r="I478" s="4"/>
      <c r="J478" s="4"/>
      <c r="K478" s="6"/>
      <c r="L478" s="4"/>
      <c r="M478" s="5"/>
      <c r="N478" s="6"/>
      <c r="O478" s="4"/>
      <c r="P478" s="6"/>
      <c r="Q478" s="6"/>
      <c r="R478" s="6"/>
      <c r="S478" s="4"/>
      <c r="T478" s="7" t="n">
        <f aca="false">IF(E478="Weekly",'Setup &amp; Assumptions'!$B$6,IF(E478="Every 2 Weeks",'Setup &amp; Assumptions'!$B$7,IF(E478="Every 4 Weeks",'Setup &amp; Assumptions'!$B$8,IF(E478="Monthly",'Setup &amp; Assumptions'!$B$9,IF(E478="Quarterly",'Setup &amp; Assumptions'!$B$10,IF(E478="Custom",F478,0))))))</f>
        <v>0</v>
      </c>
      <c r="U478" s="8" t="n">
        <f aca="false">IF(OR(I478="Canceled",G478=""),0,G478*T478)</f>
        <v>0</v>
      </c>
      <c r="V478" s="8" t="n">
        <f aca="false">U478/12</f>
        <v>0</v>
      </c>
    </row>
    <row r="479" customFormat="false" ht="15" hidden="false" customHeight="false" outlineLevel="0" collapsed="false">
      <c r="A479" s="4"/>
      <c r="B479" s="4"/>
      <c r="C479" s="4"/>
      <c r="D479" s="4"/>
      <c r="E479" s="4"/>
      <c r="F479" s="4"/>
      <c r="G479" s="5"/>
      <c r="H479" s="6"/>
      <c r="I479" s="4"/>
      <c r="J479" s="4"/>
      <c r="K479" s="6"/>
      <c r="L479" s="4"/>
      <c r="M479" s="5"/>
      <c r="N479" s="6"/>
      <c r="O479" s="4"/>
      <c r="P479" s="6"/>
      <c r="Q479" s="6"/>
      <c r="R479" s="6"/>
      <c r="S479" s="4"/>
      <c r="T479" s="7" t="n">
        <f aca="false">IF(E479="Weekly",'Setup &amp; Assumptions'!$B$6,IF(E479="Every 2 Weeks",'Setup &amp; Assumptions'!$B$7,IF(E479="Every 4 Weeks",'Setup &amp; Assumptions'!$B$8,IF(E479="Monthly",'Setup &amp; Assumptions'!$B$9,IF(E479="Quarterly",'Setup &amp; Assumptions'!$B$10,IF(E479="Custom",F479,0))))))</f>
        <v>0</v>
      </c>
      <c r="U479" s="8" t="n">
        <f aca="false">IF(OR(I479="Canceled",G479=""),0,G479*T479)</f>
        <v>0</v>
      </c>
      <c r="V479" s="8" t="n">
        <f aca="false">U479/12</f>
        <v>0</v>
      </c>
    </row>
    <row r="480" customFormat="false" ht="15" hidden="false" customHeight="false" outlineLevel="0" collapsed="false">
      <c r="A480" s="4"/>
      <c r="B480" s="4"/>
      <c r="C480" s="4"/>
      <c r="D480" s="4"/>
      <c r="E480" s="4"/>
      <c r="F480" s="4"/>
      <c r="G480" s="5"/>
      <c r="H480" s="6"/>
      <c r="I480" s="4"/>
      <c r="J480" s="4"/>
      <c r="K480" s="6"/>
      <c r="L480" s="4"/>
      <c r="M480" s="5"/>
      <c r="N480" s="6"/>
      <c r="O480" s="4"/>
      <c r="P480" s="6"/>
      <c r="Q480" s="6"/>
      <c r="R480" s="6"/>
      <c r="S480" s="4"/>
      <c r="T480" s="7" t="n">
        <f aca="false">IF(E480="Weekly",'Setup &amp; Assumptions'!$B$6,IF(E480="Every 2 Weeks",'Setup &amp; Assumptions'!$B$7,IF(E480="Every 4 Weeks",'Setup &amp; Assumptions'!$B$8,IF(E480="Monthly",'Setup &amp; Assumptions'!$B$9,IF(E480="Quarterly",'Setup &amp; Assumptions'!$B$10,IF(E480="Custom",F480,0))))))</f>
        <v>0</v>
      </c>
      <c r="U480" s="8" t="n">
        <f aca="false">IF(OR(I480="Canceled",G480=""),0,G480*T480)</f>
        <v>0</v>
      </c>
      <c r="V480" s="8" t="n">
        <f aca="false">U480/12</f>
        <v>0</v>
      </c>
    </row>
    <row r="481" customFormat="false" ht="15" hidden="false" customHeight="false" outlineLevel="0" collapsed="false">
      <c r="A481" s="4"/>
      <c r="B481" s="4"/>
      <c r="C481" s="4"/>
      <c r="D481" s="4"/>
      <c r="E481" s="4"/>
      <c r="F481" s="4"/>
      <c r="G481" s="5"/>
      <c r="H481" s="6"/>
      <c r="I481" s="4"/>
      <c r="J481" s="4"/>
      <c r="K481" s="6"/>
      <c r="L481" s="4"/>
      <c r="M481" s="5"/>
      <c r="N481" s="6"/>
      <c r="O481" s="4"/>
      <c r="P481" s="6"/>
      <c r="Q481" s="6"/>
      <c r="R481" s="6"/>
      <c r="S481" s="4"/>
      <c r="T481" s="7" t="n">
        <f aca="false">IF(E481="Weekly",'Setup &amp; Assumptions'!$B$6,IF(E481="Every 2 Weeks",'Setup &amp; Assumptions'!$B$7,IF(E481="Every 4 Weeks",'Setup &amp; Assumptions'!$B$8,IF(E481="Monthly",'Setup &amp; Assumptions'!$B$9,IF(E481="Quarterly",'Setup &amp; Assumptions'!$B$10,IF(E481="Custom",F481,0))))))</f>
        <v>0</v>
      </c>
      <c r="U481" s="8" t="n">
        <f aca="false">IF(OR(I481="Canceled",G481=""),0,G481*T481)</f>
        <v>0</v>
      </c>
      <c r="V481" s="8" t="n">
        <f aca="false">U481/12</f>
        <v>0</v>
      </c>
    </row>
    <row r="482" customFormat="false" ht="15" hidden="false" customHeight="false" outlineLevel="0" collapsed="false">
      <c r="A482" s="4"/>
      <c r="B482" s="4"/>
      <c r="C482" s="4"/>
      <c r="D482" s="4"/>
      <c r="E482" s="4"/>
      <c r="F482" s="4"/>
      <c r="G482" s="5"/>
      <c r="H482" s="6"/>
      <c r="I482" s="4"/>
      <c r="J482" s="4"/>
      <c r="K482" s="6"/>
      <c r="L482" s="4"/>
      <c r="M482" s="5"/>
      <c r="N482" s="6"/>
      <c r="O482" s="4"/>
      <c r="P482" s="6"/>
      <c r="Q482" s="6"/>
      <c r="R482" s="6"/>
      <c r="S482" s="4"/>
      <c r="T482" s="7" t="n">
        <f aca="false">IF(E482="Weekly",'Setup &amp; Assumptions'!$B$6,IF(E482="Every 2 Weeks",'Setup &amp; Assumptions'!$B$7,IF(E482="Every 4 Weeks",'Setup &amp; Assumptions'!$B$8,IF(E482="Monthly",'Setup &amp; Assumptions'!$B$9,IF(E482="Quarterly",'Setup &amp; Assumptions'!$B$10,IF(E482="Custom",F482,0))))))</f>
        <v>0</v>
      </c>
      <c r="U482" s="8" t="n">
        <f aca="false">IF(OR(I482="Canceled",G482=""),0,G482*T482)</f>
        <v>0</v>
      </c>
      <c r="V482" s="8" t="n">
        <f aca="false">U482/12</f>
        <v>0</v>
      </c>
    </row>
    <row r="483" customFormat="false" ht="15" hidden="false" customHeight="false" outlineLevel="0" collapsed="false">
      <c r="A483" s="4"/>
      <c r="B483" s="4"/>
      <c r="C483" s="4"/>
      <c r="D483" s="4"/>
      <c r="E483" s="4"/>
      <c r="F483" s="4"/>
      <c r="G483" s="5"/>
      <c r="H483" s="6"/>
      <c r="I483" s="4"/>
      <c r="J483" s="4"/>
      <c r="K483" s="6"/>
      <c r="L483" s="4"/>
      <c r="M483" s="5"/>
      <c r="N483" s="6"/>
      <c r="O483" s="4"/>
      <c r="P483" s="6"/>
      <c r="Q483" s="6"/>
      <c r="R483" s="6"/>
      <c r="S483" s="4"/>
      <c r="T483" s="7" t="n">
        <f aca="false">IF(E483="Weekly",'Setup &amp; Assumptions'!$B$6,IF(E483="Every 2 Weeks",'Setup &amp; Assumptions'!$B$7,IF(E483="Every 4 Weeks",'Setup &amp; Assumptions'!$B$8,IF(E483="Monthly",'Setup &amp; Assumptions'!$B$9,IF(E483="Quarterly",'Setup &amp; Assumptions'!$B$10,IF(E483="Custom",F483,0))))))</f>
        <v>0</v>
      </c>
      <c r="U483" s="8" t="n">
        <f aca="false">IF(OR(I483="Canceled",G483=""),0,G483*T483)</f>
        <v>0</v>
      </c>
      <c r="V483" s="8" t="n">
        <f aca="false">U483/12</f>
        <v>0</v>
      </c>
    </row>
    <row r="484" customFormat="false" ht="15" hidden="false" customHeight="false" outlineLevel="0" collapsed="false">
      <c r="A484" s="4"/>
      <c r="B484" s="4"/>
      <c r="C484" s="4"/>
      <c r="D484" s="4"/>
      <c r="E484" s="4"/>
      <c r="F484" s="4"/>
      <c r="G484" s="5"/>
      <c r="H484" s="6"/>
      <c r="I484" s="4"/>
      <c r="J484" s="4"/>
      <c r="K484" s="6"/>
      <c r="L484" s="4"/>
      <c r="M484" s="5"/>
      <c r="N484" s="6"/>
      <c r="O484" s="4"/>
      <c r="P484" s="6"/>
      <c r="Q484" s="6"/>
      <c r="R484" s="6"/>
      <c r="S484" s="4"/>
      <c r="T484" s="7" t="n">
        <f aca="false">IF(E484="Weekly",'Setup &amp; Assumptions'!$B$6,IF(E484="Every 2 Weeks",'Setup &amp; Assumptions'!$B$7,IF(E484="Every 4 Weeks",'Setup &amp; Assumptions'!$B$8,IF(E484="Monthly",'Setup &amp; Assumptions'!$B$9,IF(E484="Quarterly",'Setup &amp; Assumptions'!$B$10,IF(E484="Custom",F484,0))))))</f>
        <v>0</v>
      </c>
      <c r="U484" s="8" t="n">
        <f aca="false">IF(OR(I484="Canceled",G484=""),0,G484*T484)</f>
        <v>0</v>
      </c>
      <c r="V484" s="8" t="n">
        <f aca="false">U484/12</f>
        <v>0</v>
      </c>
    </row>
    <row r="485" customFormat="false" ht="15" hidden="false" customHeight="false" outlineLevel="0" collapsed="false">
      <c r="A485" s="4"/>
      <c r="B485" s="4"/>
      <c r="C485" s="4"/>
      <c r="D485" s="4"/>
      <c r="E485" s="4"/>
      <c r="F485" s="4"/>
      <c r="G485" s="5"/>
      <c r="H485" s="6"/>
      <c r="I485" s="4"/>
      <c r="J485" s="4"/>
      <c r="K485" s="6"/>
      <c r="L485" s="4"/>
      <c r="M485" s="5"/>
      <c r="N485" s="6"/>
      <c r="O485" s="4"/>
      <c r="P485" s="6"/>
      <c r="Q485" s="6"/>
      <c r="R485" s="6"/>
      <c r="S485" s="4"/>
      <c r="T485" s="7" t="n">
        <f aca="false">IF(E485="Weekly",'Setup &amp; Assumptions'!$B$6,IF(E485="Every 2 Weeks",'Setup &amp; Assumptions'!$B$7,IF(E485="Every 4 Weeks",'Setup &amp; Assumptions'!$B$8,IF(E485="Monthly",'Setup &amp; Assumptions'!$B$9,IF(E485="Quarterly",'Setup &amp; Assumptions'!$B$10,IF(E485="Custom",F485,0))))))</f>
        <v>0</v>
      </c>
      <c r="U485" s="8" t="n">
        <f aca="false">IF(OR(I485="Canceled",G485=""),0,G485*T485)</f>
        <v>0</v>
      </c>
      <c r="V485" s="8" t="n">
        <f aca="false">U485/12</f>
        <v>0</v>
      </c>
    </row>
    <row r="486" customFormat="false" ht="15" hidden="false" customHeight="false" outlineLevel="0" collapsed="false">
      <c r="A486" s="4"/>
      <c r="B486" s="4"/>
      <c r="C486" s="4"/>
      <c r="D486" s="4"/>
      <c r="E486" s="4"/>
      <c r="F486" s="4"/>
      <c r="G486" s="5"/>
      <c r="H486" s="6"/>
      <c r="I486" s="4"/>
      <c r="J486" s="4"/>
      <c r="K486" s="6"/>
      <c r="L486" s="4"/>
      <c r="M486" s="5"/>
      <c r="N486" s="6"/>
      <c r="O486" s="4"/>
      <c r="P486" s="6"/>
      <c r="Q486" s="6"/>
      <c r="R486" s="6"/>
      <c r="S486" s="4"/>
      <c r="T486" s="7" t="n">
        <f aca="false">IF(E486="Weekly",'Setup &amp; Assumptions'!$B$6,IF(E486="Every 2 Weeks",'Setup &amp; Assumptions'!$B$7,IF(E486="Every 4 Weeks",'Setup &amp; Assumptions'!$B$8,IF(E486="Monthly",'Setup &amp; Assumptions'!$B$9,IF(E486="Quarterly",'Setup &amp; Assumptions'!$B$10,IF(E486="Custom",F486,0))))))</f>
        <v>0</v>
      </c>
      <c r="U486" s="8" t="n">
        <f aca="false">IF(OR(I486="Canceled",G486=""),0,G486*T486)</f>
        <v>0</v>
      </c>
      <c r="V486" s="8" t="n">
        <f aca="false">U486/12</f>
        <v>0</v>
      </c>
    </row>
    <row r="487" customFormat="false" ht="15" hidden="false" customHeight="false" outlineLevel="0" collapsed="false">
      <c r="A487" s="4"/>
      <c r="B487" s="4"/>
      <c r="C487" s="4"/>
      <c r="D487" s="4"/>
      <c r="E487" s="4"/>
      <c r="F487" s="4"/>
      <c r="G487" s="5"/>
      <c r="H487" s="6"/>
      <c r="I487" s="4"/>
      <c r="J487" s="4"/>
      <c r="K487" s="6"/>
      <c r="L487" s="4"/>
      <c r="M487" s="5"/>
      <c r="N487" s="6"/>
      <c r="O487" s="4"/>
      <c r="P487" s="6"/>
      <c r="Q487" s="6"/>
      <c r="R487" s="6"/>
      <c r="S487" s="4"/>
      <c r="T487" s="7" t="n">
        <f aca="false">IF(E487="Weekly",'Setup &amp; Assumptions'!$B$6,IF(E487="Every 2 Weeks",'Setup &amp; Assumptions'!$B$7,IF(E487="Every 4 Weeks",'Setup &amp; Assumptions'!$B$8,IF(E487="Monthly",'Setup &amp; Assumptions'!$B$9,IF(E487="Quarterly",'Setup &amp; Assumptions'!$B$10,IF(E487="Custom",F487,0))))))</f>
        <v>0</v>
      </c>
      <c r="U487" s="8" t="n">
        <f aca="false">IF(OR(I487="Canceled",G487=""),0,G487*T487)</f>
        <v>0</v>
      </c>
      <c r="V487" s="8" t="n">
        <f aca="false">U487/12</f>
        <v>0</v>
      </c>
    </row>
    <row r="488" customFormat="false" ht="15" hidden="false" customHeight="false" outlineLevel="0" collapsed="false">
      <c r="A488" s="4"/>
      <c r="B488" s="4"/>
      <c r="C488" s="4"/>
      <c r="D488" s="4"/>
      <c r="E488" s="4"/>
      <c r="F488" s="4"/>
      <c r="G488" s="5"/>
      <c r="H488" s="6"/>
      <c r="I488" s="4"/>
      <c r="J488" s="4"/>
      <c r="K488" s="6"/>
      <c r="L488" s="4"/>
      <c r="M488" s="5"/>
      <c r="N488" s="6"/>
      <c r="O488" s="4"/>
      <c r="P488" s="6"/>
      <c r="Q488" s="6"/>
      <c r="R488" s="6"/>
      <c r="S488" s="4"/>
      <c r="T488" s="7" t="n">
        <f aca="false">IF(E488="Weekly",'Setup &amp; Assumptions'!$B$6,IF(E488="Every 2 Weeks",'Setup &amp; Assumptions'!$B$7,IF(E488="Every 4 Weeks",'Setup &amp; Assumptions'!$B$8,IF(E488="Monthly",'Setup &amp; Assumptions'!$B$9,IF(E488="Quarterly",'Setup &amp; Assumptions'!$B$10,IF(E488="Custom",F488,0))))))</f>
        <v>0</v>
      </c>
      <c r="U488" s="8" t="n">
        <f aca="false">IF(OR(I488="Canceled",G488=""),0,G488*T488)</f>
        <v>0</v>
      </c>
      <c r="V488" s="8" t="n">
        <f aca="false">U488/12</f>
        <v>0</v>
      </c>
    </row>
    <row r="489" customFormat="false" ht="15" hidden="false" customHeight="false" outlineLevel="0" collapsed="false">
      <c r="A489" s="4"/>
      <c r="B489" s="4"/>
      <c r="C489" s="4"/>
      <c r="D489" s="4"/>
      <c r="E489" s="4"/>
      <c r="F489" s="4"/>
      <c r="G489" s="5"/>
      <c r="H489" s="6"/>
      <c r="I489" s="4"/>
      <c r="J489" s="4"/>
      <c r="K489" s="6"/>
      <c r="L489" s="4"/>
      <c r="M489" s="5"/>
      <c r="N489" s="6"/>
      <c r="O489" s="4"/>
      <c r="P489" s="6"/>
      <c r="Q489" s="6"/>
      <c r="R489" s="6"/>
      <c r="S489" s="4"/>
      <c r="T489" s="7" t="n">
        <f aca="false">IF(E489="Weekly",'Setup &amp; Assumptions'!$B$6,IF(E489="Every 2 Weeks",'Setup &amp; Assumptions'!$B$7,IF(E489="Every 4 Weeks",'Setup &amp; Assumptions'!$B$8,IF(E489="Monthly",'Setup &amp; Assumptions'!$B$9,IF(E489="Quarterly",'Setup &amp; Assumptions'!$B$10,IF(E489="Custom",F489,0))))))</f>
        <v>0</v>
      </c>
      <c r="U489" s="8" t="n">
        <f aca="false">IF(OR(I489="Canceled",G489=""),0,G489*T489)</f>
        <v>0</v>
      </c>
      <c r="V489" s="8" t="n">
        <f aca="false">U489/12</f>
        <v>0</v>
      </c>
    </row>
    <row r="490" customFormat="false" ht="15" hidden="false" customHeight="false" outlineLevel="0" collapsed="false">
      <c r="A490" s="4"/>
      <c r="B490" s="4"/>
      <c r="C490" s="4"/>
      <c r="D490" s="4"/>
      <c r="E490" s="4"/>
      <c r="F490" s="4"/>
      <c r="G490" s="5"/>
      <c r="H490" s="6"/>
      <c r="I490" s="4"/>
      <c r="J490" s="4"/>
      <c r="K490" s="6"/>
      <c r="L490" s="4"/>
      <c r="M490" s="5"/>
      <c r="N490" s="6"/>
      <c r="O490" s="4"/>
      <c r="P490" s="6"/>
      <c r="Q490" s="6"/>
      <c r="R490" s="6"/>
      <c r="S490" s="4"/>
      <c r="T490" s="7" t="n">
        <f aca="false">IF(E490="Weekly",'Setup &amp; Assumptions'!$B$6,IF(E490="Every 2 Weeks",'Setup &amp; Assumptions'!$B$7,IF(E490="Every 4 Weeks",'Setup &amp; Assumptions'!$B$8,IF(E490="Monthly",'Setup &amp; Assumptions'!$B$9,IF(E490="Quarterly",'Setup &amp; Assumptions'!$B$10,IF(E490="Custom",F490,0))))))</f>
        <v>0</v>
      </c>
      <c r="U490" s="8" t="n">
        <f aca="false">IF(OR(I490="Canceled",G490=""),0,G490*T490)</f>
        <v>0</v>
      </c>
      <c r="V490" s="8" t="n">
        <f aca="false">U490/12</f>
        <v>0</v>
      </c>
    </row>
    <row r="491" customFormat="false" ht="15" hidden="false" customHeight="false" outlineLevel="0" collapsed="false">
      <c r="A491" s="4"/>
      <c r="B491" s="4"/>
      <c r="C491" s="4"/>
      <c r="D491" s="4"/>
      <c r="E491" s="4"/>
      <c r="F491" s="4"/>
      <c r="G491" s="5"/>
      <c r="H491" s="6"/>
      <c r="I491" s="4"/>
      <c r="J491" s="4"/>
      <c r="K491" s="6"/>
      <c r="L491" s="4"/>
      <c r="M491" s="5"/>
      <c r="N491" s="6"/>
      <c r="O491" s="4"/>
      <c r="P491" s="6"/>
      <c r="Q491" s="6"/>
      <c r="R491" s="6"/>
      <c r="S491" s="4"/>
      <c r="T491" s="7" t="n">
        <f aca="false">IF(E491="Weekly",'Setup &amp; Assumptions'!$B$6,IF(E491="Every 2 Weeks",'Setup &amp; Assumptions'!$B$7,IF(E491="Every 4 Weeks",'Setup &amp; Assumptions'!$B$8,IF(E491="Monthly",'Setup &amp; Assumptions'!$B$9,IF(E491="Quarterly",'Setup &amp; Assumptions'!$B$10,IF(E491="Custom",F491,0))))))</f>
        <v>0</v>
      </c>
      <c r="U491" s="8" t="n">
        <f aca="false">IF(OR(I491="Canceled",G491=""),0,G491*T491)</f>
        <v>0</v>
      </c>
      <c r="V491" s="8" t="n">
        <f aca="false">U491/12</f>
        <v>0</v>
      </c>
    </row>
    <row r="492" customFormat="false" ht="15" hidden="false" customHeight="false" outlineLevel="0" collapsed="false">
      <c r="A492" s="4"/>
      <c r="B492" s="4"/>
      <c r="C492" s="4"/>
      <c r="D492" s="4"/>
      <c r="E492" s="4"/>
      <c r="F492" s="4"/>
      <c r="G492" s="5"/>
      <c r="H492" s="6"/>
      <c r="I492" s="4"/>
      <c r="J492" s="4"/>
      <c r="K492" s="6"/>
      <c r="L492" s="4"/>
      <c r="M492" s="5"/>
      <c r="N492" s="6"/>
      <c r="O492" s="4"/>
      <c r="P492" s="6"/>
      <c r="Q492" s="6"/>
      <c r="R492" s="6"/>
      <c r="S492" s="4"/>
      <c r="T492" s="7" t="n">
        <f aca="false">IF(E492="Weekly",'Setup &amp; Assumptions'!$B$6,IF(E492="Every 2 Weeks",'Setup &amp; Assumptions'!$B$7,IF(E492="Every 4 Weeks",'Setup &amp; Assumptions'!$B$8,IF(E492="Monthly",'Setup &amp; Assumptions'!$B$9,IF(E492="Quarterly",'Setup &amp; Assumptions'!$B$10,IF(E492="Custom",F492,0))))))</f>
        <v>0</v>
      </c>
      <c r="U492" s="8" t="n">
        <f aca="false">IF(OR(I492="Canceled",G492=""),0,G492*T492)</f>
        <v>0</v>
      </c>
      <c r="V492" s="8" t="n">
        <f aca="false">U492/12</f>
        <v>0</v>
      </c>
    </row>
    <row r="493" customFormat="false" ht="15" hidden="false" customHeight="false" outlineLevel="0" collapsed="false">
      <c r="A493" s="4"/>
      <c r="B493" s="4"/>
      <c r="C493" s="4"/>
      <c r="D493" s="4"/>
      <c r="E493" s="4"/>
      <c r="F493" s="4"/>
      <c r="G493" s="5"/>
      <c r="H493" s="6"/>
      <c r="I493" s="4"/>
      <c r="J493" s="4"/>
      <c r="K493" s="6"/>
      <c r="L493" s="4"/>
      <c r="M493" s="5"/>
      <c r="N493" s="6"/>
      <c r="O493" s="4"/>
      <c r="P493" s="6"/>
      <c r="Q493" s="6"/>
      <c r="R493" s="6"/>
      <c r="S493" s="4"/>
      <c r="T493" s="7" t="n">
        <f aca="false">IF(E493="Weekly",'Setup &amp; Assumptions'!$B$6,IF(E493="Every 2 Weeks",'Setup &amp; Assumptions'!$B$7,IF(E493="Every 4 Weeks",'Setup &amp; Assumptions'!$B$8,IF(E493="Monthly",'Setup &amp; Assumptions'!$B$9,IF(E493="Quarterly",'Setup &amp; Assumptions'!$B$10,IF(E493="Custom",F493,0))))))</f>
        <v>0</v>
      </c>
      <c r="U493" s="8" t="n">
        <f aca="false">IF(OR(I493="Canceled",G493=""),0,G493*T493)</f>
        <v>0</v>
      </c>
      <c r="V493" s="8" t="n">
        <f aca="false">U493/12</f>
        <v>0</v>
      </c>
    </row>
    <row r="494" customFormat="false" ht="15" hidden="false" customHeight="false" outlineLevel="0" collapsed="false">
      <c r="A494" s="4"/>
      <c r="B494" s="4"/>
      <c r="C494" s="4"/>
      <c r="D494" s="4"/>
      <c r="E494" s="4"/>
      <c r="F494" s="4"/>
      <c r="G494" s="5"/>
      <c r="H494" s="6"/>
      <c r="I494" s="4"/>
      <c r="J494" s="4"/>
      <c r="K494" s="6"/>
      <c r="L494" s="4"/>
      <c r="M494" s="5"/>
      <c r="N494" s="6"/>
      <c r="O494" s="4"/>
      <c r="P494" s="6"/>
      <c r="Q494" s="6"/>
      <c r="R494" s="6"/>
      <c r="S494" s="4"/>
      <c r="T494" s="7" t="n">
        <f aca="false">IF(E494="Weekly",'Setup &amp; Assumptions'!$B$6,IF(E494="Every 2 Weeks",'Setup &amp; Assumptions'!$B$7,IF(E494="Every 4 Weeks",'Setup &amp; Assumptions'!$B$8,IF(E494="Monthly",'Setup &amp; Assumptions'!$B$9,IF(E494="Quarterly",'Setup &amp; Assumptions'!$B$10,IF(E494="Custom",F494,0))))))</f>
        <v>0</v>
      </c>
      <c r="U494" s="8" t="n">
        <f aca="false">IF(OR(I494="Canceled",G494=""),0,G494*T494)</f>
        <v>0</v>
      </c>
      <c r="V494" s="8" t="n">
        <f aca="false">U494/12</f>
        <v>0</v>
      </c>
    </row>
    <row r="495" customFormat="false" ht="15" hidden="false" customHeight="false" outlineLevel="0" collapsed="false">
      <c r="A495" s="4"/>
      <c r="B495" s="4"/>
      <c r="C495" s="4"/>
      <c r="D495" s="4"/>
      <c r="E495" s="4"/>
      <c r="F495" s="4"/>
      <c r="G495" s="5"/>
      <c r="H495" s="6"/>
      <c r="I495" s="4"/>
      <c r="J495" s="4"/>
      <c r="K495" s="6"/>
      <c r="L495" s="4"/>
      <c r="M495" s="5"/>
      <c r="N495" s="6"/>
      <c r="O495" s="4"/>
      <c r="P495" s="6"/>
      <c r="Q495" s="6"/>
      <c r="R495" s="6"/>
      <c r="S495" s="4"/>
      <c r="T495" s="7" t="n">
        <f aca="false">IF(E495="Weekly",'Setup &amp; Assumptions'!$B$6,IF(E495="Every 2 Weeks",'Setup &amp; Assumptions'!$B$7,IF(E495="Every 4 Weeks",'Setup &amp; Assumptions'!$B$8,IF(E495="Monthly",'Setup &amp; Assumptions'!$B$9,IF(E495="Quarterly",'Setup &amp; Assumptions'!$B$10,IF(E495="Custom",F495,0))))))</f>
        <v>0</v>
      </c>
      <c r="U495" s="8" t="n">
        <f aca="false">IF(OR(I495="Canceled",G495=""),0,G495*T495)</f>
        <v>0</v>
      </c>
      <c r="V495" s="8" t="n">
        <f aca="false">U495/12</f>
        <v>0</v>
      </c>
    </row>
    <row r="496" customFormat="false" ht="15" hidden="false" customHeight="false" outlineLevel="0" collapsed="false">
      <c r="A496" s="4"/>
      <c r="B496" s="4"/>
      <c r="C496" s="4"/>
      <c r="D496" s="4"/>
      <c r="E496" s="4"/>
      <c r="F496" s="4"/>
      <c r="G496" s="5"/>
      <c r="H496" s="6"/>
      <c r="I496" s="4"/>
      <c r="J496" s="4"/>
      <c r="K496" s="6"/>
      <c r="L496" s="4"/>
      <c r="M496" s="5"/>
      <c r="N496" s="6"/>
      <c r="O496" s="4"/>
      <c r="P496" s="6"/>
      <c r="Q496" s="6"/>
      <c r="R496" s="6"/>
      <c r="S496" s="4"/>
      <c r="T496" s="7" t="n">
        <f aca="false">IF(E496="Weekly",'Setup &amp; Assumptions'!$B$6,IF(E496="Every 2 Weeks",'Setup &amp; Assumptions'!$B$7,IF(E496="Every 4 Weeks",'Setup &amp; Assumptions'!$B$8,IF(E496="Monthly",'Setup &amp; Assumptions'!$B$9,IF(E496="Quarterly",'Setup &amp; Assumptions'!$B$10,IF(E496="Custom",F496,0))))))</f>
        <v>0</v>
      </c>
      <c r="U496" s="8" t="n">
        <f aca="false">IF(OR(I496="Canceled",G496=""),0,G496*T496)</f>
        <v>0</v>
      </c>
      <c r="V496" s="8" t="n">
        <f aca="false">U496/12</f>
        <v>0</v>
      </c>
    </row>
    <row r="497" customFormat="false" ht="15" hidden="false" customHeight="false" outlineLevel="0" collapsed="false">
      <c r="A497" s="4"/>
      <c r="B497" s="4"/>
      <c r="C497" s="4"/>
      <c r="D497" s="4"/>
      <c r="E497" s="4"/>
      <c r="F497" s="4"/>
      <c r="G497" s="5"/>
      <c r="H497" s="6"/>
      <c r="I497" s="4"/>
      <c r="J497" s="4"/>
      <c r="K497" s="6"/>
      <c r="L497" s="4"/>
      <c r="M497" s="5"/>
      <c r="N497" s="6"/>
      <c r="O497" s="4"/>
      <c r="P497" s="6"/>
      <c r="Q497" s="6"/>
      <c r="R497" s="6"/>
      <c r="S497" s="4"/>
      <c r="T497" s="7" t="n">
        <f aca="false">IF(E497="Weekly",'Setup &amp; Assumptions'!$B$6,IF(E497="Every 2 Weeks",'Setup &amp; Assumptions'!$B$7,IF(E497="Every 4 Weeks",'Setup &amp; Assumptions'!$B$8,IF(E497="Monthly",'Setup &amp; Assumptions'!$B$9,IF(E497="Quarterly",'Setup &amp; Assumptions'!$B$10,IF(E497="Custom",F497,0))))))</f>
        <v>0</v>
      </c>
      <c r="U497" s="8" t="n">
        <f aca="false">IF(OR(I497="Canceled",G497=""),0,G497*T497)</f>
        <v>0</v>
      </c>
      <c r="V497" s="8" t="n">
        <f aca="false">U497/12</f>
        <v>0</v>
      </c>
    </row>
    <row r="498" customFormat="false" ht="15" hidden="false" customHeight="false" outlineLevel="0" collapsed="false">
      <c r="A498" s="4"/>
      <c r="B498" s="4"/>
      <c r="C498" s="4"/>
      <c r="D498" s="4"/>
      <c r="E498" s="4"/>
      <c r="F498" s="4"/>
      <c r="G498" s="5"/>
      <c r="H498" s="6"/>
      <c r="I498" s="4"/>
      <c r="J498" s="4"/>
      <c r="K498" s="6"/>
      <c r="L498" s="4"/>
      <c r="M498" s="5"/>
      <c r="N498" s="6"/>
      <c r="O498" s="4"/>
      <c r="P498" s="6"/>
      <c r="Q498" s="6"/>
      <c r="R498" s="6"/>
      <c r="S498" s="4"/>
      <c r="T498" s="7" t="n">
        <f aca="false">IF(E498="Weekly",'Setup &amp; Assumptions'!$B$6,IF(E498="Every 2 Weeks",'Setup &amp; Assumptions'!$B$7,IF(E498="Every 4 Weeks",'Setup &amp; Assumptions'!$B$8,IF(E498="Monthly",'Setup &amp; Assumptions'!$B$9,IF(E498="Quarterly",'Setup &amp; Assumptions'!$B$10,IF(E498="Custom",F498,0))))))</f>
        <v>0</v>
      </c>
      <c r="U498" s="8" t="n">
        <f aca="false">IF(OR(I498="Canceled",G498=""),0,G498*T498)</f>
        <v>0</v>
      </c>
      <c r="V498" s="8" t="n">
        <f aca="false">U498/12</f>
        <v>0</v>
      </c>
    </row>
    <row r="499" customFormat="false" ht="15" hidden="false" customHeight="false" outlineLevel="0" collapsed="false">
      <c r="A499" s="4"/>
      <c r="B499" s="4"/>
      <c r="C499" s="4"/>
      <c r="D499" s="4"/>
      <c r="E499" s="4"/>
      <c r="F499" s="4"/>
      <c r="G499" s="5"/>
      <c r="H499" s="6"/>
      <c r="I499" s="4"/>
      <c r="J499" s="4"/>
      <c r="K499" s="6"/>
      <c r="L499" s="4"/>
      <c r="M499" s="5"/>
      <c r="N499" s="6"/>
      <c r="O499" s="4"/>
      <c r="P499" s="6"/>
      <c r="Q499" s="6"/>
      <c r="R499" s="6"/>
      <c r="S499" s="4"/>
      <c r="T499" s="7" t="n">
        <f aca="false">IF(E499="Weekly",'Setup &amp; Assumptions'!$B$6,IF(E499="Every 2 Weeks",'Setup &amp; Assumptions'!$B$7,IF(E499="Every 4 Weeks",'Setup &amp; Assumptions'!$B$8,IF(E499="Monthly",'Setup &amp; Assumptions'!$B$9,IF(E499="Quarterly",'Setup &amp; Assumptions'!$B$10,IF(E499="Custom",F499,0))))))</f>
        <v>0</v>
      </c>
      <c r="U499" s="8" t="n">
        <f aca="false">IF(OR(I499="Canceled",G499=""),0,G499*T499)</f>
        <v>0</v>
      </c>
      <c r="V499" s="8" t="n">
        <f aca="false">U499/12</f>
        <v>0</v>
      </c>
    </row>
    <row r="500" customFormat="false" ht="15" hidden="false" customHeight="false" outlineLevel="0" collapsed="false">
      <c r="A500" s="4"/>
      <c r="B500" s="4"/>
      <c r="C500" s="4"/>
      <c r="D500" s="4"/>
      <c r="E500" s="4"/>
      <c r="F500" s="4"/>
      <c r="G500" s="5"/>
      <c r="H500" s="6"/>
      <c r="I500" s="4"/>
      <c r="J500" s="4"/>
      <c r="K500" s="6"/>
      <c r="L500" s="4"/>
      <c r="M500" s="5"/>
      <c r="N500" s="6"/>
      <c r="O500" s="4"/>
      <c r="P500" s="6"/>
      <c r="Q500" s="6"/>
      <c r="R500" s="6"/>
      <c r="S500" s="4"/>
      <c r="T500" s="7" t="n">
        <f aca="false">IF(E500="Weekly",'Setup &amp; Assumptions'!$B$6,IF(E500="Every 2 Weeks",'Setup &amp; Assumptions'!$B$7,IF(E500="Every 4 Weeks",'Setup &amp; Assumptions'!$B$8,IF(E500="Monthly",'Setup &amp; Assumptions'!$B$9,IF(E500="Quarterly",'Setup &amp; Assumptions'!$B$10,IF(E500="Custom",F500,0))))))</f>
        <v>0</v>
      </c>
      <c r="U500" s="8" t="n">
        <f aca="false">IF(OR(I500="Canceled",G500=""),0,G500*T500)</f>
        <v>0</v>
      </c>
      <c r="V500" s="8" t="n">
        <f aca="false">U500/12</f>
        <v>0</v>
      </c>
    </row>
    <row r="501" customFormat="false" ht="15" hidden="false" customHeight="false" outlineLevel="0" collapsed="false">
      <c r="A501" s="4"/>
      <c r="B501" s="4"/>
      <c r="C501" s="4"/>
      <c r="D501" s="4"/>
      <c r="E501" s="4"/>
      <c r="F501" s="4"/>
      <c r="G501" s="5"/>
      <c r="H501" s="6"/>
      <c r="I501" s="4"/>
      <c r="J501" s="4"/>
      <c r="K501" s="6"/>
      <c r="L501" s="4"/>
      <c r="M501" s="5"/>
      <c r="N501" s="6"/>
      <c r="O501" s="4"/>
      <c r="P501" s="6"/>
      <c r="Q501" s="6"/>
      <c r="R501" s="6"/>
      <c r="S501" s="4"/>
      <c r="T501" s="7" t="n">
        <f aca="false">IF(E501="Weekly",'Setup &amp; Assumptions'!$B$6,IF(E501="Every 2 Weeks",'Setup &amp; Assumptions'!$B$7,IF(E501="Every 4 Weeks",'Setup &amp; Assumptions'!$B$8,IF(E501="Monthly",'Setup &amp; Assumptions'!$B$9,IF(E501="Quarterly",'Setup &amp; Assumptions'!$B$10,IF(E501="Custom",F501,0))))))</f>
        <v>0</v>
      </c>
      <c r="U501" s="8" t="n">
        <f aca="false">IF(OR(I501="Canceled",G501=""),0,G501*T501)</f>
        <v>0</v>
      </c>
      <c r="V501" s="8" t="n">
        <f aca="false">U501/12</f>
        <v>0</v>
      </c>
    </row>
    <row r="502" customFormat="false" ht="15" hidden="false" customHeight="false" outlineLevel="0" collapsed="false">
      <c r="A502" s="4"/>
      <c r="B502" s="4"/>
      <c r="C502" s="4"/>
      <c r="D502" s="4"/>
      <c r="E502" s="4"/>
      <c r="F502" s="4"/>
      <c r="G502" s="5"/>
      <c r="H502" s="6"/>
      <c r="I502" s="4"/>
      <c r="J502" s="4"/>
      <c r="K502" s="6"/>
      <c r="L502" s="4"/>
      <c r="M502" s="5"/>
      <c r="N502" s="6"/>
      <c r="O502" s="4"/>
      <c r="P502" s="6"/>
      <c r="Q502" s="6"/>
      <c r="R502" s="6"/>
      <c r="S502" s="4"/>
      <c r="T502" s="7" t="n">
        <f aca="false">IF(E502="Weekly",'Setup &amp; Assumptions'!$B$6,IF(E502="Every 2 Weeks",'Setup &amp; Assumptions'!$B$7,IF(E502="Every 4 Weeks",'Setup &amp; Assumptions'!$B$8,IF(E502="Monthly",'Setup &amp; Assumptions'!$B$9,IF(E502="Quarterly",'Setup &amp; Assumptions'!$B$10,IF(E502="Custom",F502,0))))))</f>
        <v>0</v>
      </c>
      <c r="U502" s="8" t="n">
        <f aca="false">IF(OR(I502="Canceled",G502=""),0,G502*T502)</f>
        <v>0</v>
      </c>
      <c r="V502" s="8" t="n">
        <f aca="false">U502/12</f>
        <v>0</v>
      </c>
    </row>
    <row r="503" customFormat="false" ht="15" hidden="false" customHeight="false" outlineLevel="0" collapsed="false">
      <c r="A503" s="4"/>
      <c r="B503" s="4"/>
      <c r="C503" s="4"/>
      <c r="D503" s="4"/>
      <c r="E503" s="4"/>
      <c r="F503" s="4"/>
      <c r="G503" s="5"/>
      <c r="H503" s="6"/>
      <c r="I503" s="4"/>
      <c r="J503" s="4"/>
      <c r="K503" s="6"/>
      <c r="L503" s="4"/>
      <c r="M503" s="5"/>
      <c r="N503" s="6"/>
      <c r="O503" s="4"/>
      <c r="P503" s="6"/>
      <c r="Q503" s="6"/>
      <c r="R503" s="6"/>
      <c r="S503" s="4"/>
      <c r="T503" s="7" t="n">
        <f aca="false">IF(E503="Weekly",'Setup &amp; Assumptions'!$B$6,IF(E503="Every 2 Weeks",'Setup &amp; Assumptions'!$B$7,IF(E503="Every 4 Weeks",'Setup &amp; Assumptions'!$B$8,IF(E503="Monthly",'Setup &amp; Assumptions'!$B$9,IF(E503="Quarterly",'Setup &amp; Assumptions'!$B$10,IF(E503="Custom",F503,0))))))</f>
        <v>0</v>
      </c>
      <c r="U503" s="8" t="n">
        <f aca="false">IF(OR(I503="Canceled",G503=""),0,G503*T503)</f>
        <v>0</v>
      </c>
      <c r="V503" s="8" t="n">
        <f aca="false">U503/12</f>
        <v>0</v>
      </c>
    </row>
    <row r="504" customFormat="false" ht="15" hidden="false" customHeight="false" outlineLevel="0" collapsed="false">
      <c r="A504" s="4"/>
      <c r="B504" s="4"/>
      <c r="C504" s="4"/>
      <c r="D504" s="4"/>
      <c r="E504" s="4"/>
      <c r="F504" s="4"/>
      <c r="G504" s="5"/>
      <c r="H504" s="6"/>
      <c r="I504" s="4"/>
      <c r="J504" s="4"/>
      <c r="K504" s="6"/>
      <c r="L504" s="4"/>
      <c r="M504" s="5"/>
      <c r="N504" s="6"/>
      <c r="O504" s="4"/>
      <c r="P504" s="6"/>
      <c r="Q504" s="6"/>
      <c r="R504" s="6"/>
      <c r="S504" s="4"/>
      <c r="T504" s="7" t="n">
        <f aca="false">IF(E504="Weekly",'Setup &amp; Assumptions'!$B$6,IF(E504="Every 2 Weeks",'Setup &amp; Assumptions'!$B$7,IF(E504="Every 4 Weeks",'Setup &amp; Assumptions'!$B$8,IF(E504="Monthly",'Setup &amp; Assumptions'!$B$9,IF(E504="Quarterly",'Setup &amp; Assumptions'!$B$10,IF(E504="Custom",F504,0))))))</f>
        <v>0</v>
      </c>
      <c r="U504" s="8" t="n">
        <f aca="false">IF(OR(I504="Canceled",G504=""),0,G504*T504)</f>
        <v>0</v>
      </c>
      <c r="V504" s="8" t="n">
        <f aca="false">U504/12</f>
        <v>0</v>
      </c>
    </row>
  </sheetData>
  <autoFilter ref="A4:V504"/>
  <mergeCells count="2">
    <mergeCell ref="A1:V1"/>
    <mergeCell ref="A2:V2"/>
  </mergeCells>
  <conditionalFormatting sqref="I5:I504">
    <cfRule type="expression" priority="2" aboveAverage="0" equalAverage="0" bottom="0" percent="0" rank="0" text="" dxfId="7">
      <formula>I5="At Risk"</formula>
    </cfRule>
    <cfRule type="expression" priority="3" aboveAverage="0" equalAverage="0" bottom="0" percent="0" rank="0" text="" dxfId="8">
      <formula>I5="Canceled"</formula>
    </cfRule>
  </conditionalFormatting>
  <conditionalFormatting sqref="J5:J504">
    <cfRule type="expression" priority="4" aboveAverage="0" equalAverage="0" bottom="0" percent="0" rank="0" text="" dxfId="9">
      <formula>J5="At Risk"</formula>
    </cfRule>
  </conditionalFormatting>
  <dataValidations count="6">
    <dataValidation allowBlank="true" errorStyle="stop" operator="between" showDropDown="false" showErrorMessage="false" showInputMessage="false" sqref="E5:E504" type="list">
      <formula1>'Setup &amp; Assumptions'!$E$5:$E$10</formula1>
      <formula2>0</formula2>
    </dataValidation>
    <dataValidation allowBlank="true" errorStyle="stop" operator="between" showDropDown="false" showErrorMessage="false" showInputMessage="false" sqref="C5:C504" type="list">
      <formula1>'Setup &amp; Assumptions'!$F$5:$F$8</formula1>
      <formula2>0</formula2>
    </dataValidation>
    <dataValidation allowBlank="true" errorStyle="stop" operator="between" showDropDown="false" showErrorMessage="false" showInputMessage="false" sqref="I5:I504" type="list">
      <formula1>'Setup &amp; Assumptions'!$G$5:$G$10</formula1>
      <formula2>0</formula2>
    </dataValidation>
    <dataValidation allowBlank="true" errorStyle="stop" operator="between" showDropDown="false" showErrorMessage="false" showInputMessage="false" sqref="J5:J504" type="list">
      <formula1>'Setup &amp; Assumptions'!$H$5:$H$7</formula1>
      <formula2>0</formula2>
    </dataValidation>
    <dataValidation allowBlank="true" errorStyle="stop" operator="between" showDropDown="false" showErrorMessage="false" showInputMessage="false" sqref="S5:S504" type="list">
      <formula1>'Setup &amp; Assumptions'!$I$5:$I$13</formula1>
      <formula2>0</formula2>
    </dataValidation>
    <dataValidation allowBlank="true" errorStyle="stop" operator="between" showDropDown="false" showErrorMessage="false" showInputMessage="false" sqref="L5:L504" type="list">
      <formula1>'Setup &amp; Assumptions'!$J$5:$J$10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8" min="6" style="0" width="14"/>
  </cols>
  <sheetData>
    <row r="1" customFormat="false" ht="24.45" hidden="false" customHeight="false" outlineLevel="0" collapsed="false">
      <c r="A1" s="9" t="s">
        <v>49</v>
      </c>
      <c r="B1" s="9"/>
      <c r="C1" s="9"/>
      <c r="D1" s="9"/>
      <c r="E1" s="9"/>
      <c r="F1" s="9"/>
      <c r="G1" s="9"/>
      <c r="H1" s="9"/>
    </row>
    <row r="2" customFormat="false" ht="15" hidden="false" customHeight="false" outlineLevel="0" collapsed="false">
      <c r="A2" s="2" t="s">
        <v>50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10" t="s">
        <v>51</v>
      </c>
      <c r="B4" s="10"/>
      <c r="C4" s="10" t="s">
        <v>52</v>
      </c>
      <c r="D4" s="10"/>
      <c r="E4" s="10" t="s">
        <v>53</v>
      </c>
      <c r="F4" s="10"/>
    </row>
    <row r="5" customFormat="false" ht="19.7" hidden="false" customHeight="false" outlineLevel="0" collapsed="false">
      <c r="A5" s="11" t="n">
        <f aca="false">COUNTIF('Recurring Customers'!I5:I504,"Active")</f>
        <v>2</v>
      </c>
      <c r="B5" s="11"/>
      <c r="C5" s="12" t="n">
        <f aca="false">SUM('Recurring Customers'!V5:V504)</f>
        <v>3344.16666666667</v>
      </c>
      <c r="D5" s="12"/>
      <c r="E5" s="12" t="n">
        <f aca="false">SUM('Recurring Customers'!U5:U504)</f>
        <v>40130</v>
      </c>
      <c r="F5" s="12"/>
    </row>
    <row r="8" customFormat="false" ht="15" hidden="false" customHeight="false" outlineLevel="0" collapsed="false">
      <c r="A8" s="10" t="s">
        <v>54</v>
      </c>
      <c r="B8" s="10"/>
      <c r="C8" s="10" t="s">
        <v>55</v>
      </c>
      <c r="D8" s="10"/>
      <c r="E8" s="10" t="s">
        <v>56</v>
      </c>
      <c r="F8" s="10"/>
    </row>
    <row r="9" customFormat="false" ht="19.7" hidden="false" customHeight="false" outlineLevel="0" collapsed="false">
      <c r="A9" s="12" t="n">
        <f aca="false">SUMIFS('Recurring Customers'!U5:U504,'Recurring Customers'!J5:J504,"At Risk")</f>
        <v>2640</v>
      </c>
      <c r="B9" s="12"/>
      <c r="C9" s="13" t="n">
        <f aca="false">IF(E5=0,0,MAX('Recurring Customers'!U5:U504)/E5)</f>
        <v>0.680289060553202</v>
      </c>
      <c r="D9" s="13"/>
      <c r="E9" s="11" t="n">
        <f aca="false">COUNTIF('Recurring Customers'!L5:L504,"Renewal Due")</f>
        <v>0</v>
      </c>
      <c r="F9" s="11"/>
    </row>
    <row r="12" customFormat="false" ht="15" hidden="false" customHeight="false" outlineLevel="0" collapsed="false">
      <c r="A12" s="14" t="s">
        <v>57</v>
      </c>
      <c r="E12" s="14" t="s">
        <v>58</v>
      </c>
    </row>
    <row r="13" customFormat="false" ht="15" hidden="false" customHeight="false" outlineLevel="0" collapsed="false">
      <c r="A13" s="0" t="s">
        <v>26</v>
      </c>
      <c r="B13" s="15" t="n">
        <f aca="false">SUMIFS('Recurring Customers'!$U$5:$U$504,'Recurring Customers'!$C$5:$C$504,A13)</f>
        <v>7320</v>
      </c>
      <c r="E13" s="0" t="s">
        <v>36</v>
      </c>
      <c r="F13" s="15" t="n">
        <f aca="false">SUMIFS('Recurring Customers'!$U$5:$U$504,'Recurring Customers'!$E$5:$E$504,E13)</f>
        <v>27300</v>
      </c>
    </row>
    <row r="14" customFormat="false" ht="15" hidden="false" customHeight="false" outlineLevel="0" collapsed="false">
      <c r="A14" s="0" t="s">
        <v>34</v>
      </c>
      <c r="B14" s="15" t="n">
        <f aca="false">SUMIFS('Recurring Customers'!$U$5:$U$504,'Recurring Customers'!$C$5:$C$504,A14)</f>
        <v>27300</v>
      </c>
      <c r="E14" s="0" t="s">
        <v>28</v>
      </c>
      <c r="F14" s="15" t="n">
        <f aca="false">SUMIFS('Recurring Customers'!$U$5:$U$504,'Recurring Customers'!$E$5:$E$504,E14)</f>
        <v>4680</v>
      </c>
    </row>
    <row r="15" customFormat="false" ht="15" hidden="false" customHeight="false" outlineLevel="0" collapsed="false">
      <c r="A15" s="0" t="s">
        <v>41</v>
      </c>
      <c r="B15" s="15" t="n">
        <f aca="false">SUMIFS('Recurring Customers'!$U$5:$U$504,'Recurring Customers'!$C$5:$C$504,A15)</f>
        <v>5510</v>
      </c>
      <c r="E15" s="0" t="s">
        <v>59</v>
      </c>
      <c r="F15" s="15" t="n">
        <f aca="false">SUMIFS('Recurring Customers'!$U$5:$U$504,'Recurring Customers'!$E$5:$E$504,E15)</f>
        <v>0</v>
      </c>
    </row>
    <row r="16" customFormat="false" ht="15" hidden="false" customHeight="false" outlineLevel="0" collapsed="false">
      <c r="A16" s="0" t="s">
        <v>60</v>
      </c>
      <c r="B16" s="15" t="n">
        <f aca="false">SUMIFS('Recurring Customers'!$U$5:$U$504,'Recurring Customers'!$C$5:$C$504,A16)</f>
        <v>0</v>
      </c>
      <c r="E16" s="0" t="s">
        <v>47</v>
      </c>
      <c r="F16" s="15" t="n">
        <f aca="false">SUMIFS('Recurring Customers'!$U$5:$U$504,'Recurring Customers'!$E$5:$E$504,E16)</f>
        <v>2640</v>
      </c>
    </row>
    <row r="17" customFormat="false" ht="15" hidden="false" customHeight="false" outlineLevel="0" collapsed="false">
      <c r="E17" s="0" t="s">
        <v>61</v>
      </c>
      <c r="F17" s="15" t="n">
        <f aca="false">SUMIFS('Recurring Customers'!$U$5:$U$504,'Recurring Customers'!$E$5:$E$504,E17)</f>
        <v>0</v>
      </c>
    </row>
    <row r="18" customFormat="false" ht="15" hidden="false" customHeight="false" outlineLevel="0" collapsed="false">
      <c r="E18" s="0" t="s">
        <v>43</v>
      </c>
      <c r="F18" s="15" t="n">
        <f aca="false">SUMIFS('Recurring Customers'!$U$5:$U$504,'Recurring Customers'!$E$5:$E$504,E18)</f>
        <v>5510</v>
      </c>
    </row>
    <row r="21" customFormat="false" ht="15" hidden="false" customHeight="false" outlineLevel="0" collapsed="false">
      <c r="A21" s="16" t="s">
        <v>62</v>
      </c>
      <c r="B21" s="16"/>
      <c r="C21" s="16"/>
      <c r="D21" s="16"/>
      <c r="E21" s="16"/>
      <c r="F21" s="16"/>
      <c r="G21" s="16"/>
      <c r="H21" s="16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/>
    </row>
    <row r="23" customFormat="false" ht="15" hidden="false" customHeight="false" outlineLevel="0" collapsed="false">
      <c r="A23" s="16" t="s">
        <v>63</v>
      </c>
      <c r="B23" s="16"/>
      <c r="C23" s="16"/>
      <c r="D23" s="16"/>
      <c r="E23" s="16"/>
      <c r="F23" s="16"/>
      <c r="G23" s="16"/>
      <c r="H23" s="16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/>
    </row>
    <row r="25" customFormat="false" ht="15" hidden="false" customHeight="false" outlineLevel="0" collapsed="false">
      <c r="A25" s="16" t="s">
        <v>64</v>
      </c>
      <c r="B25" s="16"/>
      <c r="C25" s="16"/>
      <c r="D25" s="16"/>
      <c r="E25" s="16"/>
      <c r="F25" s="16"/>
      <c r="G25" s="16"/>
      <c r="H25" s="16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</row>
    <row r="27" customFormat="false" ht="15" hidden="false" customHeight="false" outlineLevel="0" collapsed="false">
      <c r="A27" s="16" t="s">
        <v>65</v>
      </c>
      <c r="B27" s="16"/>
      <c r="C27" s="16"/>
      <c r="D27" s="16"/>
      <c r="E27" s="16"/>
      <c r="F27" s="16"/>
      <c r="G27" s="16"/>
      <c r="H27" s="16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17"/>
    </row>
  </sheetData>
  <mergeCells count="22">
    <mergeCell ref="A1:H1"/>
    <mergeCell ref="A2:H2"/>
    <mergeCell ref="A4:B4"/>
    <mergeCell ref="C4:D4"/>
    <mergeCell ref="E4:F4"/>
    <mergeCell ref="A5:B5"/>
    <mergeCell ref="C5:D5"/>
    <mergeCell ref="E5:F5"/>
    <mergeCell ref="A8:B8"/>
    <mergeCell ref="C8:D8"/>
    <mergeCell ref="E8:F8"/>
    <mergeCell ref="A9:B9"/>
    <mergeCell ref="C9:D9"/>
    <mergeCell ref="E9:F9"/>
    <mergeCell ref="A21:H21"/>
    <mergeCell ref="A22:H22"/>
    <mergeCell ref="A23:H23"/>
    <mergeCell ref="A24:H24"/>
    <mergeCell ref="A25:H25"/>
    <mergeCell ref="A26:H26"/>
    <mergeCell ref="A27:H27"/>
    <mergeCell ref="A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2"/>
    <col collapsed="false" customWidth="true" hidden="false" outlineLevel="0" max="8" min="7" style="0" width="14"/>
    <col collapsed="false" customWidth="true" hidden="false" outlineLevel="0" max="9" min="9" style="0" width="12"/>
    <col collapsed="false" customWidth="true" hidden="false" outlineLevel="0" max="13" min="10" style="0" width="14"/>
    <col collapsed="false" customWidth="true" hidden="false" outlineLevel="0" max="14" min="14" style="0" width="10"/>
  </cols>
  <sheetData>
    <row r="1" customFormat="false" ht="22.05" hidden="false" customHeight="false" outlineLevel="0" collapsed="false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28.35" hidden="false" customHeight="false" outlineLevel="0" collapsed="false">
      <c r="A4" s="18" t="s">
        <v>68</v>
      </c>
      <c r="B4" s="18" t="s">
        <v>69</v>
      </c>
      <c r="C4" s="18" t="s">
        <v>70</v>
      </c>
      <c r="D4" s="18" t="s">
        <v>71</v>
      </c>
      <c r="E4" s="18" t="s">
        <v>72</v>
      </c>
      <c r="F4" s="18" t="s">
        <v>73</v>
      </c>
      <c r="G4" s="18" t="s">
        <v>74</v>
      </c>
      <c r="H4" s="18" t="s">
        <v>75</v>
      </c>
      <c r="I4" s="18" t="s">
        <v>76</v>
      </c>
      <c r="J4" s="18" t="s">
        <v>77</v>
      </c>
      <c r="K4" s="18" t="s">
        <v>78</v>
      </c>
      <c r="L4" s="18" t="s">
        <v>79</v>
      </c>
      <c r="M4" s="18" t="s">
        <v>80</v>
      </c>
      <c r="N4" s="18" t="s">
        <v>81</v>
      </c>
    </row>
    <row r="5" customFormat="false" ht="15" hidden="false" customHeight="false" outlineLevel="0" collapsed="false">
      <c r="A5" s="0" t="s">
        <v>82</v>
      </c>
      <c r="B5" s="19" t="n">
        <v>0</v>
      </c>
      <c r="C5" s="19" t="n">
        <v>0</v>
      </c>
      <c r="D5" s="19" t="n">
        <v>0</v>
      </c>
      <c r="E5" s="19" t="n">
        <v>0</v>
      </c>
      <c r="F5" s="19" t="n">
        <v>0</v>
      </c>
      <c r="G5" s="15" t="n">
        <f aca="false">B5+C5+D5+E5-F5</f>
        <v>0</v>
      </c>
      <c r="H5" s="15" t="n">
        <f aca="false">G5-B5</f>
        <v>0</v>
      </c>
      <c r="I5" s="20" t="n">
        <f aca="false">IF(B5=0,0,H5/B5)</f>
        <v>0</v>
      </c>
      <c r="J5" s="21" t="n">
        <v>0</v>
      </c>
      <c r="K5" s="21" t="n">
        <v>0</v>
      </c>
      <c r="L5" s="20" t="n">
        <f aca="false">IF(J5=0,0,K5/J5)</f>
        <v>0</v>
      </c>
      <c r="M5" s="20" t="n">
        <f aca="false">IF(B5=0,0,F5/B5)</f>
        <v>0</v>
      </c>
      <c r="N5" s="20" t="n">
        <f aca="false">IF(B5=0,0,(B5-F5+D5+MAX(E5,0))/B5)</f>
        <v>0</v>
      </c>
    </row>
    <row r="6" customFormat="false" ht="15" hidden="false" customHeight="false" outlineLevel="0" collapsed="false">
      <c r="A6" s="0" t="s">
        <v>83</v>
      </c>
      <c r="B6" s="22" t="n">
        <f aca="false">G5</f>
        <v>0</v>
      </c>
      <c r="C6" s="19" t="n">
        <v>0</v>
      </c>
      <c r="D6" s="19" t="n">
        <v>0</v>
      </c>
      <c r="E6" s="19" t="n">
        <v>0</v>
      </c>
      <c r="F6" s="19" t="n">
        <v>0</v>
      </c>
      <c r="G6" s="15" t="n">
        <f aca="false">B6+C6+D6+E6-F6</f>
        <v>0</v>
      </c>
      <c r="H6" s="15" t="n">
        <f aca="false">G6-B6</f>
        <v>0</v>
      </c>
      <c r="I6" s="20" t="n">
        <f aca="false">IF(B6=0,0,H6/B6)</f>
        <v>0</v>
      </c>
      <c r="J6" s="23" t="n">
        <f aca="false">J5-K5+IF(C6&gt;0,1,0)</f>
        <v>0</v>
      </c>
      <c r="K6" s="21" t="n">
        <v>0</v>
      </c>
      <c r="L6" s="20" t="n">
        <f aca="false">IF(J6=0,0,K6/J6)</f>
        <v>0</v>
      </c>
      <c r="M6" s="20" t="n">
        <f aca="false">IF(B6=0,0,F6/B6)</f>
        <v>0</v>
      </c>
      <c r="N6" s="20" t="n">
        <f aca="false">IF(B6=0,0,(B6-F6+D6+MAX(E6,0))/B6)</f>
        <v>0</v>
      </c>
    </row>
    <row r="7" customFormat="false" ht="15" hidden="false" customHeight="false" outlineLevel="0" collapsed="false">
      <c r="A7" s="0" t="s">
        <v>84</v>
      </c>
      <c r="B7" s="22" t="n">
        <f aca="false">G6</f>
        <v>0</v>
      </c>
      <c r="C7" s="19" t="n">
        <v>0</v>
      </c>
      <c r="D7" s="19" t="n">
        <v>0</v>
      </c>
      <c r="E7" s="19" t="n">
        <v>0</v>
      </c>
      <c r="F7" s="19" t="n">
        <v>0</v>
      </c>
      <c r="G7" s="15" t="n">
        <f aca="false">B7+C7+D7+E7-F7</f>
        <v>0</v>
      </c>
      <c r="H7" s="15" t="n">
        <f aca="false">G7-B7</f>
        <v>0</v>
      </c>
      <c r="I7" s="20" t="n">
        <f aca="false">IF(B7=0,0,H7/B7)</f>
        <v>0</v>
      </c>
      <c r="J7" s="23" t="n">
        <f aca="false">J6-K6+IF(C7&gt;0,1,0)</f>
        <v>0</v>
      </c>
      <c r="K7" s="21" t="n">
        <v>0</v>
      </c>
      <c r="L7" s="20" t="n">
        <f aca="false">IF(J7=0,0,K7/J7)</f>
        <v>0</v>
      </c>
      <c r="M7" s="20" t="n">
        <f aca="false">IF(B7=0,0,F7/B7)</f>
        <v>0</v>
      </c>
      <c r="N7" s="20" t="n">
        <f aca="false">IF(B7=0,0,(B7-F7+D7+MAX(E7,0))/B7)</f>
        <v>0</v>
      </c>
    </row>
    <row r="8" customFormat="false" ht="15" hidden="false" customHeight="false" outlineLevel="0" collapsed="false">
      <c r="A8" s="0" t="s">
        <v>85</v>
      </c>
      <c r="B8" s="22" t="n">
        <f aca="false">G7</f>
        <v>0</v>
      </c>
      <c r="C8" s="19" t="n">
        <v>0</v>
      </c>
      <c r="D8" s="19" t="n">
        <v>0</v>
      </c>
      <c r="E8" s="19" t="n">
        <v>0</v>
      </c>
      <c r="F8" s="19" t="n">
        <v>0</v>
      </c>
      <c r="G8" s="15" t="n">
        <f aca="false">B8+C8+D8+E8-F8</f>
        <v>0</v>
      </c>
      <c r="H8" s="15" t="n">
        <f aca="false">G8-B8</f>
        <v>0</v>
      </c>
      <c r="I8" s="20" t="n">
        <f aca="false">IF(B8=0,0,H8/B8)</f>
        <v>0</v>
      </c>
      <c r="J8" s="23" t="n">
        <f aca="false">J7-K7+IF(C8&gt;0,1,0)</f>
        <v>0</v>
      </c>
      <c r="K8" s="21" t="n">
        <v>0</v>
      </c>
      <c r="L8" s="20" t="n">
        <f aca="false">IF(J8=0,0,K8/J8)</f>
        <v>0</v>
      </c>
      <c r="M8" s="20" t="n">
        <f aca="false">IF(B8=0,0,F8/B8)</f>
        <v>0</v>
      </c>
      <c r="N8" s="20" t="n">
        <f aca="false">IF(B8=0,0,(B8-F8+D8+MAX(E8,0))/B8)</f>
        <v>0</v>
      </c>
    </row>
    <row r="9" customFormat="false" ht="15" hidden="false" customHeight="false" outlineLevel="0" collapsed="false">
      <c r="A9" s="0" t="s">
        <v>86</v>
      </c>
      <c r="B9" s="22" t="n">
        <f aca="false">G8</f>
        <v>0</v>
      </c>
      <c r="C9" s="19" t="n">
        <v>0</v>
      </c>
      <c r="D9" s="19" t="n">
        <v>0</v>
      </c>
      <c r="E9" s="19" t="n">
        <v>0</v>
      </c>
      <c r="F9" s="19" t="n">
        <v>0</v>
      </c>
      <c r="G9" s="15" t="n">
        <f aca="false">B9+C9+D9+E9-F9</f>
        <v>0</v>
      </c>
      <c r="H9" s="15" t="n">
        <f aca="false">G9-B9</f>
        <v>0</v>
      </c>
      <c r="I9" s="20" t="n">
        <f aca="false">IF(B9=0,0,H9/B9)</f>
        <v>0</v>
      </c>
      <c r="J9" s="23" t="n">
        <f aca="false">J8-K8+IF(C9&gt;0,1,0)</f>
        <v>0</v>
      </c>
      <c r="K9" s="21" t="n">
        <v>0</v>
      </c>
      <c r="L9" s="20" t="n">
        <f aca="false">IF(J9=0,0,K9/J9)</f>
        <v>0</v>
      </c>
      <c r="M9" s="20" t="n">
        <f aca="false">IF(B9=0,0,F9/B9)</f>
        <v>0</v>
      </c>
      <c r="N9" s="20" t="n">
        <f aca="false">IF(B9=0,0,(B9-F9+D9+MAX(E9,0))/B9)</f>
        <v>0</v>
      </c>
    </row>
    <row r="10" customFormat="false" ht="15" hidden="false" customHeight="false" outlineLevel="0" collapsed="false">
      <c r="A10" s="0" t="s">
        <v>87</v>
      </c>
      <c r="B10" s="22" t="n">
        <f aca="false">G9</f>
        <v>0</v>
      </c>
      <c r="C10" s="19" t="n">
        <v>0</v>
      </c>
      <c r="D10" s="19" t="n">
        <v>0</v>
      </c>
      <c r="E10" s="19" t="n">
        <v>0</v>
      </c>
      <c r="F10" s="19" t="n">
        <v>0</v>
      </c>
      <c r="G10" s="15" t="n">
        <f aca="false">B10+C10+D10+E10-F10</f>
        <v>0</v>
      </c>
      <c r="H10" s="15" t="n">
        <f aca="false">G10-B10</f>
        <v>0</v>
      </c>
      <c r="I10" s="20" t="n">
        <f aca="false">IF(B10=0,0,H10/B10)</f>
        <v>0</v>
      </c>
      <c r="J10" s="23" t="n">
        <f aca="false">J9-K9+IF(C10&gt;0,1,0)</f>
        <v>0</v>
      </c>
      <c r="K10" s="21" t="n">
        <v>0</v>
      </c>
      <c r="L10" s="20" t="n">
        <f aca="false">IF(J10=0,0,K10/J10)</f>
        <v>0</v>
      </c>
      <c r="M10" s="20" t="n">
        <f aca="false">IF(B10=0,0,F10/B10)</f>
        <v>0</v>
      </c>
      <c r="N10" s="20" t="n">
        <f aca="false">IF(B10=0,0,(B10-F10+D10+MAX(E10,0))/B10)</f>
        <v>0</v>
      </c>
    </row>
    <row r="11" customFormat="false" ht="15" hidden="false" customHeight="false" outlineLevel="0" collapsed="false">
      <c r="A11" s="0" t="s">
        <v>88</v>
      </c>
      <c r="B11" s="22" t="n">
        <f aca="false">G10</f>
        <v>0</v>
      </c>
      <c r="C11" s="19" t="n">
        <v>0</v>
      </c>
      <c r="D11" s="19" t="n">
        <v>0</v>
      </c>
      <c r="E11" s="19" t="n">
        <v>0</v>
      </c>
      <c r="F11" s="19" t="n">
        <v>0</v>
      </c>
      <c r="G11" s="15" t="n">
        <f aca="false">B11+C11+D11+E11-F11</f>
        <v>0</v>
      </c>
      <c r="H11" s="15" t="n">
        <f aca="false">G11-B11</f>
        <v>0</v>
      </c>
      <c r="I11" s="20" t="n">
        <f aca="false">IF(B11=0,0,H11/B11)</f>
        <v>0</v>
      </c>
      <c r="J11" s="23" t="n">
        <f aca="false">J10-K10+IF(C11&gt;0,1,0)</f>
        <v>0</v>
      </c>
      <c r="K11" s="21" t="n">
        <v>0</v>
      </c>
      <c r="L11" s="20" t="n">
        <f aca="false">IF(J11=0,0,K11/J11)</f>
        <v>0</v>
      </c>
      <c r="M11" s="20" t="n">
        <f aca="false">IF(B11=0,0,F11/B11)</f>
        <v>0</v>
      </c>
      <c r="N11" s="20" t="n">
        <f aca="false">IF(B11=0,0,(B11-F11+D11+MAX(E11,0))/B11)</f>
        <v>0</v>
      </c>
    </row>
    <row r="12" customFormat="false" ht="15" hidden="false" customHeight="false" outlineLevel="0" collapsed="false">
      <c r="A12" s="0" t="s">
        <v>89</v>
      </c>
      <c r="B12" s="22" t="n">
        <f aca="false">G11</f>
        <v>0</v>
      </c>
      <c r="C12" s="19" t="n">
        <v>0</v>
      </c>
      <c r="D12" s="19" t="n">
        <v>0</v>
      </c>
      <c r="E12" s="19" t="n">
        <v>0</v>
      </c>
      <c r="F12" s="19" t="n">
        <v>0</v>
      </c>
      <c r="G12" s="15" t="n">
        <f aca="false">B12+C12+D12+E12-F12</f>
        <v>0</v>
      </c>
      <c r="H12" s="15" t="n">
        <f aca="false">G12-B12</f>
        <v>0</v>
      </c>
      <c r="I12" s="20" t="n">
        <f aca="false">IF(B12=0,0,H12/B12)</f>
        <v>0</v>
      </c>
      <c r="J12" s="23" t="n">
        <f aca="false">J11-K11+IF(C12&gt;0,1,0)</f>
        <v>0</v>
      </c>
      <c r="K12" s="21" t="n">
        <v>0</v>
      </c>
      <c r="L12" s="20" t="n">
        <f aca="false">IF(J12=0,0,K12/J12)</f>
        <v>0</v>
      </c>
      <c r="M12" s="20" t="n">
        <f aca="false">IF(B12=0,0,F12/B12)</f>
        <v>0</v>
      </c>
      <c r="N12" s="20" t="n">
        <f aca="false">IF(B12=0,0,(B12-F12+D12+MAX(E12,0))/B12)</f>
        <v>0</v>
      </c>
    </row>
    <row r="13" customFormat="false" ht="15" hidden="false" customHeight="false" outlineLevel="0" collapsed="false">
      <c r="A13" s="0" t="s">
        <v>90</v>
      </c>
      <c r="B13" s="22" t="n">
        <f aca="false">G12</f>
        <v>0</v>
      </c>
      <c r="C13" s="19" t="n">
        <v>0</v>
      </c>
      <c r="D13" s="19" t="n">
        <v>0</v>
      </c>
      <c r="E13" s="19" t="n">
        <v>0</v>
      </c>
      <c r="F13" s="19" t="n">
        <v>0</v>
      </c>
      <c r="G13" s="15" t="n">
        <f aca="false">B13+C13+D13+E13-F13</f>
        <v>0</v>
      </c>
      <c r="H13" s="15" t="n">
        <f aca="false">G13-B13</f>
        <v>0</v>
      </c>
      <c r="I13" s="20" t="n">
        <f aca="false">IF(B13=0,0,H13/B13)</f>
        <v>0</v>
      </c>
      <c r="J13" s="23" t="n">
        <f aca="false">J12-K12+IF(C13&gt;0,1,0)</f>
        <v>0</v>
      </c>
      <c r="K13" s="21" t="n">
        <v>0</v>
      </c>
      <c r="L13" s="20" t="n">
        <f aca="false">IF(J13=0,0,K13/J13)</f>
        <v>0</v>
      </c>
      <c r="M13" s="20" t="n">
        <f aca="false">IF(B13=0,0,F13/B13)</f>
        <v>0</v>
      </c>
      <c r="N13" s="20" t="n">
        <f aca="false">IF(B13=0,0,(B13-F13+D13+MAX(E13,0))/B13)</f>
        <v>0</v>
      </c>
    </row>
    <row r="14" customFormat="false" ht="15" hidden="false" customHeight="false" outlineLevel="0" collapsed="false">
      <c r="A14" s="0" t="s">
        <v>91</v>
      </c>
      <c r="B14" s="22" t="n">
        <f aca="false">G13</f>
        <v>0</v>
      </c>
      <c r="C14" s="19" t="n">
        <v>0</v>
      </c>
      <c r="D14" s="19" t="n">
        <v>0</v>
      </c>
      <c r="E14" s="19" t="n">
        <v>0</v>
      </c>
      <c r="F14" s="19" t="n">
        <v>0</v>
      </c>
      <c r="G14" s="15" t="n">
        <f aca="false">B14+C14+D14+E14-F14</f>
        <v>0</v>
      </c>
      <c r="H14" s="15" t="n">
        <f aca="false">G14-B14</f>
        <v>0</v>
      </c>
      <c r="I14" s="20" t="n">
        <f aca="false">IF(B14=0,0,H14/B14)</f>
        <v>0</v>
      </c>
      <c r="J14" s="23" t="n">
        <f aca="false">J13-K13+IF(C14&gt;0,1,0)</f>
        <v>0</v>
      </c>
      <c r="K14" s="21" t="n">
        <v>0</v>
      </c>
      <c r="L14" s="20" t="n">
        <f aca="false">IF(J14=0,0,K14/J14)</f>
        <v>0</v>
      </c>
      <c r="M14" s="20" t="n">
        <f aca="false">IF(B14=0,0,F14/B14)</f>
        <v>0</v>
      </c>
      <c r="N14" s="20" t="n">
        <f aca="false">IF(B14=0,0,(B14-F14+D14+MAX(E14,0))/B14)</f>
        <v>0</v>
      </c>
    </row>
    <row r="15" customFormat="false" ht="15" hidden="false" customHeight="false" outlineLevel="0" collapsed="false">
      <c r="A15" s="0" t="s">
        <v>92</v>
      </c>
      <c r="B15" s="22" t="n">
        <f aca="false">G14</f>
        <v>0</v>
      </c>
      <c r="C15" s="19" t="n">
        <v>0</v>
      </c>
      <c r="D15" s="19" t="n">
        <v>0</v>
      </c>
      <c r="E15" s="19" t="n">
        <v>0</v>
      </c>
      <c r="F15" s="19" t="n">
        <v>0</v>
      </c>
      <c r="G15" s="15" t="n">
        <f aca="false">B15+C15+D15+E15-F15</f>
        <v>0</v>
      </c>
      <c r="H15" s="15" t="n">
        <f aca="false">G15-B15</f>
        <v>0</v>
      </c>
      <c r="I15" s="20" t="n">
        <f aca="false">IF(B15=0,0,H15/B15)</f>
        <v>0</v>
      </c>
      <c r="J15" s="23" t="n">
        <f aca="false">J14-K14+IF(C15&gt;0,1,0)</f>
        <v>0</v>
      </c>
      <c r="K15" s="21" t="n">
        <v>0</v>
      </c>
      <c r="L15" s="20" t="n">
        <f aca="false">IF(J15=0,0,K15/J15)</f>
        <v>0</v>
      </c>
      <c r="M15" s="20" t="n">
        <f aca="false">IF(B15=0,0,F15/B15)</f>
        <v>0</v>
      </c>
      <c r="N15" s="20" t="n">
        <f aca="false">IF(B15=0,0,(B15-F15+D15+MAX(E15,0))/B15)</f>
        <v>0</v>
      </c>
    </row>
    <row r="16" customFormat="false" ht="15" hidden="false" customHeight="false" outlineLevel="0" collapsed="false">
      <c r="A16" s="0" t="s">
        <v>93</v>
      </c>
      <c r="B16" s="22" t="n">
        <f aca="false">G15</f>
        <v>0</v>
      </c>
      <c r="C16" s="19" t="n">
        <v>0</v>
      </c>
      <c r="D16" s="19" t="n">
        <v>0</v>
      </c>
      <c r="E16" s="19" t="n">
        <v>0</v>
      </c>
      <c r="F16" s="19" t="n">
        <v>0</v>
      </c>
      <c r="G16" s="15" t="n">
        <f aca="false">B16+C16+D16+E16-F16</f>
        <v>0</v>
      </c>
      <c r="H16" s="15" t="n">
        <f aca="false">G16-B16</f>
        <v>0</v>
      </c>
      <c r="I16" s="20" t="n">
        <f aca="false">IF(B16=0,0,H16/B16)</f>
        <v>0</v>
      </c>
      <c r="J16" s="23" t="n">
        <f aca="false">J15-K15+IF(C16&gt;0,1,0)</f>
        <v>0</v>
      </c>
      <c r="K16" s="21" t="n">
        <v>0</v>
      </c>
      <c r="L16" s="20" t="n">
        <f aca="false">IF(J16=0,0,K16/J16)</f>
        <v>0</v>
      </c>
      <c r="M16" s="20" t="n">
        <f aca="false">IF(B16=0,0,F16/B16)</f>
        <v>0</v>
      </c>
      <c r="N16" s="20" t="n">
        <f aca="false">IF(B16=0,0,(B16-F16+D16+MAX(E16,0))/B16)</f>
        <v>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4" min="4" style="0" width="22"/>
    <col collapsed="false" customWidth="true" hidden="false" outlineLevel="0" max="8" min="5" style="0" width="18"/>
  </cols>
  <sheetData>
    <row r="1" customFormat="false" ht="22.05" hidden="false" customHeight="false" outlineLevel="0" collapsed="false">
      <c r="A1" s="1" t="s">
        <v>94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A3" s="14" t="s">
        <v>95</v>
      </c>
      <c r="B3" s="14" t="s">
        <v>96</v>
      </c>
      <c r="C3" s="14"/>
      <c r="D3" s="14" t="s">
        <v>97</v>
      </c>
      <c r="E3" s="14"/>
      <c r="F3" s="14"/>
      <c r="G3" s="14"/>
      <c r="H3" s="14"/>
    </row>
    <row r="4" customFormat="false" ht="15" hidden="false" customHeight="true" outlineLevel="0" collapsed="false">
      <c r="A4" s="0" t="s">
        <v>51</v>
      </c>
      <c r="B4" s="0" t="n">
        <f aca="false">COUNTIF('Recurring Customers'!I5:I504,"Active")</f>
        <v>2</v>
      </c>
      <c r="D4" s="24" t="s">
        <v>98</v>
      </c>
      <c r="E4" s="24"/>
      <c r="F4" s="24"/>
      <c r="G4" s="24"/>
      <c r="H4" s="24"/>
    </row>
    <row r="5" customFormat="false" ht="15" hidden="false" customHeight="false" outlineLevel="0" collapsed="false">
      <c r="A5" s="0" t="s">
        <v>99</v>
      </c>
      <c r="B5" s="0" t="n">
        <f aca="false">COUNTIF('Recurring Customers'!J5:J504,"At Risk")</f>
        <v>1</v>
      </c>
      <c r="D5" s="24"/>
      <c r="E5" s="24"/>
      <c r="F5" s="24"/>
      <c r="G5" s="24"/>
      <c r="H5" s="24"/>
    </row>
    <row r="6" customFormat="false" ht="15" hidden="false" customHeight="false" outlineLevel="0" collapsed="false">
      <c r="A6" s="0" t="s">
        <v>100</v>
      </c>
      <c r="B6" s="15" t="n">
        <f aca="false">SUMIFS('Recurring Customers'!U5:U504,'Recurring Customers'!J5:J504,"At Risk")</f>
        <v>2640</v>
      </c>
      <c r="D6" s="24"/>
      <c r="E6" s="24"/>
      <c r="F6" s="24"/>
      <c r="G6" s="24"/>
      <c r="H6" s="24"/>
    </row>
    <row r="7" customFormat="false" ht="15" hidden="false" customHeight="false" outlineLevel="0" collapsed="false">
      <c r="A7" s="0" t="s">
        <v>101</v>
      </c>
      <c r="B7" s="15" t="n">
        <f aca="false">SUM('Recurring Customers'!U5:U504)</f>
        <v>40130</v>
      </c>
    </row>
    <row r="8" customFormat="false" ht="15" hidden="false" customHeight="false" outlineLevel="0" collapsed="false">
      <c r="A8" s="0" t="s">
        <v>102</v>
      </c>
      <c r="B8" s="15" t="n">
        <f aca="false">MAX('Recurring Customers'!U5:U504)</f>
        <v>27300</v>
      </c>
    </row>
    <row r="9" customFormat="false" ht="15" hidden="false" customHeight="false" outlineLevel="0" collapsed="false">
      <c r="A9" s="0" t="s">
        <v>55</v>
      </c>
      <c r="B9" s="20" t="n">
        <f aca="false">IF(B7=0,0,B8/B7)</f>
        <v>0.680289060553202</v>
      </c>
    </row>
    <row r="10" customFormat="false" ht="15" hidden="false" customHeight="false" outlineLevel="0" collapsed="false">
      <c r="A10" s="0" t="s">
        <v>56</v>
      </c>
      <c r="B10" s="0" t="n">
        <f aca="false">COUNTIF('Recurring Customers'!L5:L504,"Renewal Due")</f>
        <v>0</v>
      </c>
    </row>
    <row r="11" customFormat="false" ht="15" hidden="false" customHeight="false" outlineLevel="0" collapsed="false">
      <c r="A11" s="0" t="s">
        <v>38</v>
      </c>
      <c r="B11" s="0" t="n">
        <f aca="false">COUNTIF('Recurring Customers'!L5:L504,"Review Soon")</f>
        <v>1</v>
      </c>
    </row>
    <row r="12" customFormat="false" ht="15" hidden="false" customHeight="false" outlineLevel="0" collapsed="false">
      <c r="A12" s="0" t="s">
        <v>103</v>
      </c>
      <c r="B12" s="0" t="n">
        <f aca="false">COUNTIF('Recurring Customers'!I5:I504,"Paused")</f>
        <v>0</v>
      </c>
    </row>
    <row r="13" customFormat="false" ht="15" hidden="false" customHeight="false" outlineLevel="0" collapsed="false">
      <c r="A13" s="0" t="s">
        <v>104</v>
      </c>
      <c r="B13" s="0" t="n">
        <f aca="false">COUNTIF('Recurring Customers'!I5:I504,"Canceling")</f>
        <v>0</v>
      </c>
    </row>
  </sheetData>
  <mergeCells count="2">
    <mergeCell ref="A1:H1"/>
    <mergeCell ref="D4:H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5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7" min="5" style="0" width="12"/>
  </cols>
  <sheetData>
    <row r="1" customFormat="false" ht="22.05" hidden="false" customHeight="false" outlineLevel="0" collapsed="false">
      <c r="A1" s="1" t="s">
        <v>105</v>
      </c>
      <c r="B1" s="1"/>
      <c r="C1" s="1"/>
      <c r="D1" s="1"/>
      <c r="E1" s="1"/>
      <c r="F1" s="1"/>
      <c r="G1" s="1"/>
    </row>
    <row r="4" customFormat="false" ht="15" hidden="false" customHeight="false" outlineLevel="0" collapsed="false">
      <c r="A4" s="14" t="s">
        <v>68</v>
      </c>
      <c r="B4" s="14" t="s">
        <v>74</v>
      </c>
      <c r="C4" s="14" t="s">
        <v>106</v>
      </c>
      <c r="D4" s="14" t="s">
        <v>107</v>
      </c>
      <c r="E4" s="14" t="s">
        <v>70</v>
      </c>
      <c r="F4" s="14" t="s">
        <v>73</v>
      </c>
      <c r="G4" s="14" t="s">
        <v>108</v>
      </c>
    </row>
    <row r="5" customFormat="false" ht="15" hidden="false" customHeight="false" outlineLevel="0" collapsed="false">
      <c r="A5" s="0" t="s">
        <v>82</v>
      </c>
      <c r="B5" s="15" t="n">
        <f aca="false">'Monthly Movement'!G5</f>
        <v>0</v>
      </c>
      <c r="C5" s="15" t="n">
        <f aca="false">B5/12</f>
        <v>0</v>
      </c>
      <c r="D5" s="0" t="n">
        <f aca="false">'Monthly Movement'!J5-'Monthly Movement'!K5</f>
        <v>0</v>
      </c>
      <c r="E5" s="15" t="n">
        <f aca="false">'Monthly Movement'!C5</f>
        <v>0</v>
      </c>
      <c r="F5" s="15" t="n">
        <f aca="false">'Monthly Movement'!F5</f>
        <v>0</v>
      </c>
      <c r="G5" s="20" t="n">
        <f aca="false">'Monthly Movement'!L5</f>
        <v>0</v>
      </c>
    </row>
    <row r="6" customFormat="false" ht="15" hidden="false" customHeight="false" outlineLevel="0" collapsed="false">
      <c r="A6" s="0" t="s">
        <v>83</v>
      </c>
      <c r="B6" s="15" t="n">
        <f aca="false">'Monthly Movement'!G6</f>
        <v>0</v>
      </c>
      <c r="C6" s="15" t="n">
        <f aca="false">B6/12</f>
        <v>0</v>
      </c>
      <c r="D6" s="0" t="n">
        <f aca="false">'Monthly Movement'!J6-'Monthly Movement'!K6</f>
        <v>0</v>
      </c>
      <c r="E6" s="15" t="n">
        <f aca="false">'Monthly Movement'!C6</f>
        <v>0</v>
      </c>
      <c r="F6" s="15" t="n">
        <f aca="false">'Monthly Movement'!F6</f>
        <v>0</v>
      </c>
      <c r="G6" s="20" t="n">
        <f aca="false">'Monthly Movement'!L6</f>
        <v>0</v>
      </c>
    </row>
    <row r="7" customFormat="false" ht="15" hidden="false" customHeight="false" outlineLevel="0" collapsed="false">
      <c r="A7" s="0" t="s">
        <v>84</v>
      </c>
      <c r="B7" s="15" t="n">
        <f aca="false">'Monthly Movement'!G7</f>
        <v>0</v>
      </c>
      <c r="C7" s="15" t="n">
        <f aca="false">B7/12</f>
        <v>0</v>
      </c>
      <c r="D7" s="0" t="n">
        <f aca="false">'Monthly Movement'!J7-'Monthly Movement'!K7</f>
        <v>0</v>
      </c>
      <c r="E7" s="15" t="n">
        <f aca="false">'Monthly Movement'!C7</f>
        <v>0</v>
      </c>
      <c r="F7" s="15" t="n">
        <f aca="false">'Monthly Movement'!F7</f>
        <v>0</v>
      </c>
      <c r="G7" s="20" t="n">
        <f aca="false">'Monthly Movement'!L7</f>
        <v>0</v>
      </c>
    </row>
    <row r="8" customFormat="false" ht="15" hidden="false" customHeight="false" outlineLevel="0" collapsed="false">
      <c r="A8" s="0" t="s">
        <v>85</v>
      </c>
      <c r="B8" s="15" t="n">
        <f aca="false">'Monthly Movement'!G8</f>
        <v>0</v>
      </c>
      <c r="C8" s="15" t="n">
        <f aca="false">B8/12</f>
        <v>0</v>
      </c>
      <c r="D8" s="0" t="n">
        <f aca="false">'Monthly Movement'!J8-'Monthly Movement'!K8</f>
        <v>0</v>
      </c>
      <c r="E8" s="15" t="n">
        <f aca="false">'Monthly Movement'!C8</f>
        <v>0</v>
      </c>
      <c r="F8" s="15" t="n">
        <f aca="false">'Monthly Movement'!F8</f>
        <v>0</v>
      </c>
      <c r="G8" s="20" t="n">
        <f aca="false">'Monthly Movement'!L8</f>
        <v>0</v>
      </c>
    </row>
    <row r="9" customFormat="false" ht="15" hidden="false" customHeight="false" outlineLevel="0" collapsed="false">
      <c r="A9" s="0" t="s">
        <v>86</v>
      </c>
      <c r="B9" s="15" t="n">
        <f aca="false">'Monthly Movement'!G9</f>
        <v>0</v>
      </c>
      <c r="C9" s="15" t="n">
        <f aca="false">B9/12</f>
        <v>0</v>
      </c>
      <c r="D9" s="0" t="n">
        <f aca="false">'Monthly Movement'!J9-'Monthly Movement'!K9</f>
        <v>0</v>
      </c>
      <c r="E9" s="15" t="n">
        <f aca="false">'Monthly Movement'!C9</f>
        <v>0</v>
      </c>
      <c r="F9" s="15" t="n">
        <f aca="false">'Monthly Movement'!F9</f>
        <v>0</v>
      </c>
      <c r="G9" s="20" t="n">
        <f aca="false">'Monthly Movement'!L9</f>
        <v>0</v>
      </c>
    </row>
    <row r="10" customFormat="false" ht="15" hidden="false" customHeight="false" outlineLevel="0" collapsed="false">
      <c r="A10" s="0" t="s">
        <v>87</v>
      </c>
      <c r="B10" s="15" t="n">
        <f aca="false">'Monthly Movement'!G10</f>
        <v>0</v>
      </c>
      <c r="C10" s="15" t="n">
        <f aca="false">B10/12</f>
        <v>0</v>
      </c>
      <c r="D10" s="0" t="n">
        <f aca="false">'Monthly Movement'!J10-'Monthly Movement'!K10</f>
        <v>0</v>
      </c>
      <c r="E10" s="15" t="n">
        <f aca="false">'Monthly Movement'!C10</f>
        <v>0</v>
      </c>
      <c r="F10" s="15" t="n">
        <f aca="false">'Monthly Movement'!F10</f>
        <v>0</v>
      </c>
      <c r="G10" s="20" t="n">
        <f aca="false">'Monthly Movement'!L10</f>
        <v>0</v>
      </c>
    </row>
    <row r="11" customFormat="false" ht="15" hidden="false" customHeight="false" outlineLevel="0" collapsed="false">
      <c r="A11" s="0" t="s">
        <v>88</v>
      </c>
      <c r="B11" s="15" t="n">
        <f aca="false">'Monthly Movement'!G11</f>
        <v>0</v>
      </c>
      <c r="C11" s="15" t="n">
        <f aca="false">B11/12</f>
        <v>0</v>
      </c>
      <c r="D11" s="0" t="n">
        <f aca="false">'Monthly Movement'!J11-'Monthly Movement'!K11</f>
        <v>0</v>
      </c>
      <c r="E11" s="15" t="n">
        <f aca="false">'Monthly Movement'!C11</f>
        <v>0</v>
      </c>
      <c r="F11" s="15" t="n">
        <f aca="false">'Monthly Movement'!F11</f>
        <v>0</v>
      </c>
      <c r="G11" s="20" t="n">
        <f aca="false">'Monthly Movement'!L11</f>
        <v>0</v>
      </c>
    </row>
    <row r="12" customFormat="false" ht="15" hidden="false" customHeight="false" outlineLevel="0" collapsed="false">
      <c r="A12" s="0" t="s">
        <v>89</v>
      </c>
      <c r="B12" s="15" t="n">
        <f aca="false">'Monthly Movement'!G12</f>
        <v>0</v>
      </c>
      <c r="C12" s="15" t="n">
        <f aca="false">B12/12</f>
        <v>0</v>
      </c>
      <c r="D12" s="0" t="n">
        <f aca="false">'Monthly Movement'!J12-'Monthly Movement'!K12</f>
        <v>0</v>
      </c>
      <c r="E12" s="15" t="n">
        <f aca="false">'Monthly Movement'!C12</f>
        <v>0</v>
      </c>
      <c r="F12" s="15" t="n">
        <f aca="false">'Monthly Movement'!F12</f>
        <v>0</v>
      </c>
      <c r="G12" s="20" t="n">
        <f aca="false">'Monthly Movement'!L12</f>
        <v>0</v>
      </c>
    </row>
    <row r="13" customFormat="false" ht="15" hidden="false" customHeight="false" outlineLevel="0" collapsed="false">
      <c r="A13" s="0" t="s">
        <v>90</v>
      </c>
      <c r="B13" s="15" t="n">
        <f aca="false">'Monthly Movement'!G13</f>
        <v>0</v>
      </c>
      <c r="C13" s="15" t="n">
        <f aca="false">B13/12</f>
        <v>0</v>
      </c>
      <c r="D13" s="0" t="n">
        <f aca="false">'Monthly Movement'!J13-'Monthly Movement'!K13</f>
        <v>0</v>
      </c>
      <c r="E13" s="15" t="n">
        <f aca="false">'Monthly Movement'!C13</f>
        <v>0</v>
      </c>
      <c r="F13" s="15" t="n">
        <f aca="false">'Monthly Movement'!F13</f>
        <v>0</v>
      </c>
      <c r="G13" s="20" t="n">
        <f aca="false">'Monthly Movement'!L13</f>
        <v>0</v>
      </c>
    </row>
    <row r="14" customFormat="false" ht="15" hidden="false" customHeight="false" outlineLevel="0" collapsed="false">
      <c r="A14" s="0" t="s">
        <v>91</v>
      </c>
      <c r="B14" s="15" t="n">
        <f aca="false">'Monthly Movement'!G14</f>
        <v>0</v>
      </c>
      <c r="C14" s="15" t="n">
        <f aca="false">B14/12</f>
        <v>0</v>
      </c>
      <c r="D14" s="0" t="n">
        <f aca="false">'Monthly Movement'!J14-'Monthly Movement'!K14</f>
        <v>0</v>
      </c>
      <c r="E14" s="15" t="n">
        <f aca="false">'Monthly Movement'!C14</f>
        <v>0</v>
      </c>
      <c r="F14" s="15" t="n">
        <f aca="false">'Monthly Movement'!F14</f>
        <v>0</v>
      </c>
      <c r="G14" s="20" t="n">
        <f aca="false">'Monthly Movement'!L14</f>
        <v>0</v>
      </c>
    </row>
    <row r="15" customFormat="false" ht="15" hidden="false" customHeight="false" outlineLevel="0" collapsed="false">
      <c r="A15" s="0" t="s">
        <v>92</v>
      </c>
      <c r="B15" s="15" t="n">
        <f aca="false">'Monthly Movement'!G15</f>
        <v>0</v>
      </c>
      <c r="C15" s="15" t="n">
        <f aca="false">B15/12</f>
        <v>0</v>
      </c>
      <c r="D15" s="0" t="n">
        <f aca="false">'Monthly Movement'!J15-'Monthly Movement'!K15</f>
        <v>0</v>
      </c>
      <c r="E15" s="15" t="n">
        <f aca="false">'Monthly Movement'!C15</f>
        <v>0</v>
      </c>
      <c r="F15" s="15" t="n">
        <f aca="false">'Monthly Movement'!F15</f>
        <v>0</v>
      </c>
      <c r="G15" s="20" t="n">
        <f aca="false">'Monthly Movement'!L15</f>
        <v>0</v>
      </c>
    </row>
    <row r="16" customFormat="false" ht="15" hidden="false" customHeight="false" outlineLevel="0" collapsed="false">
      <c r="A16" s="0" t="s">
        <v>93</v>
      </c>
      <c r="B16" s="15" t="n">
        <f aca="false">'Monthly Movement'!G16</f>
        <v>0</v>
      </c>
      <c r="C16" s="15" t="n">
        <f aca="false">B16/12</f>
        <v>0</v>
      </c>
      <c r="D16" s="0" t="n">
        <f aca="false">'Monthly Movement'!J16-'Monthly Movement'!K16</f>
        <v>0</v>
      </c>
      <c r="E16" s="15" t="n">
        <f aca="false">'Monthly Movement'!C16</f>
        <v>0</v>
      </c>
      <c r="F16" s="15" t="n">
        <f aca="false">'Monthly Movement'!F16</f>
        <v>0</v>
      </c>
      <c r="G16" s="20" t="n">
        <f aca="false">'Monthly Movement'!L16</f>
        <v>0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42"/>
    <col collapsed="false" customWidth="true" hidden="false" outlineLevel="0" max="5" min="5" style="0" width="20"/>
    <col collapsed="false" customWidth="true" hidden="false" outlineLevel="0" max="7" min="6" style="0" width="18"/>
    <col collapsed="false" customWidth="true" hidden="false" outlineLevel="0" max="8" min="8" style="0" width="16"/>
    <col collapsed="false" customWidth="true" hidden="false" outlineLevel="0" max="9" min="9" style="0" width="22"/>
    <col collapsed="false" customWidth="true" hidden="false" outlineLevel="0" max="10" min="10" style="0" width="18"/>
  </cols>
  <sheetData>
    <row r="1" customFormat="false" ht="22.05" hidden="false" customHeight="false" outlineLevel="0" collapsed="false">
      <c r="A1" s="1" t="s">
        <v>109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110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14" t="s">
        <v>111</v>
      </c>
      <c r="B4" s="14" t="s">
        <v>112</v>
      </c>
      <c r="C4" s="14" t="s">
        <v>113</v>
      </c>
      <c r="D4" s="14"/>
      <c r="E4" s="14" t="s">
        <v>114</v>
      </c>
      <c r="F4" s="14" t="s">
        <v>114</v>
      </c>
      <c r="G4" s="14" t="s">
        <v>114</v>
      </c>
      <c r="H4" s="14" t="s">
        <v>114</v>
      </c>
      <c r="I4" s="14" t="s">
        <v>114</v>
      </c>
      <c r="J4" s="14" t="s">
        <v>114</v>
      </c>
    </row>
    <row r="5" customFormat="false" ht="15" hidden="false" customHeight="false" outlineLevel="0" collapsed="false">
      <c r="A5" s="0" t="s">
        <v>115</v>
      </c>
      <c r="B5" s="25" t="n">
        <v>2026</v>
      </c>
      <c r="C5" s="0" t="s">
        <v>116</v>
      </c>
      <c r="E5" s="0" t="s">
        <v>36</v>
      </c>
      <c r="F5" s="0" t="s">
        <v>26</v>
      </c>
      <c r="G5" s="0" t="s">
        <v>29</v>
      </c>
      <c r="H5" s="0" t="s">
        <v>30</v>
      </c>
      <c r="I5" s="0" t="s">
        <v>117</v>
      </c>
      <c r="J5" s="0" t="s">
        <v>31</v>
      </c>
    </row>
    <row r="6" customFormat="false" ht="15" hidden="false" customHeight="false" outlineLevel="0" collapsed="false">
      <c r="A6" s="0" t="s">
        <v>118</v>
      </c>
      <c r="B6" s="25" t="n">
        <v>52</v>
      </c>
      <c r="C6" s="0" t="s">
        <v>119</v>
      </c>
      <c r="E6" s="0" t="s">
        <v>28</v>
      </c>
      <c r="F6" s="0" t="s">
        <v>34</v>
      </c>
      <c r="G6" s="0" t="s">
        <v>120</v>
      </c>
      <c r="H6" s="0" t="s">
        <v>37</v>
      </c>
      <c r="I6" s="0" t="s">
        <v>121</v>
      </c>
      <c r="J6" s="0" t="s">
        <v>38</v>
      </c>
    </row>
    <row r="7" customFormat="false" ht="15" hidden="false" customHeight="false" outlineLevel="0" collapsed="false">
      <c r="A7" s="0" t="s">
        <v>122</v>
      </c>
      <c r="B7" s="25" t="n">
        <v>26</v>
      </c>
      <c r="C7" s="0" t="s">
        <v>119</v>
      </c>
      <c r="E7" s="0" t="s">
        <v>59</v>
      </c>
      <c r="F7" s="0" t="s">
        <v>41</v>
      </c>
      <c r="G7" s="0" t="s">
        <v>44</v>
      </c>
      <c r="H7" s="0" t="s">
        <v>48</v>
      </c>
      <c r="I7" s="0" t="s">
        <v>123</v>
      </c>
      <c r="J7" s="0" t="s">
        <v>124</v>
      </c>
    </row>
    <row r="8" customFormat="false" ht="15" hidden="false" customHeight="false" outlineLevel="0" collapsed="false">
      <c r="A8" s="0" t="s">
        <v>125</v>
      </c>
      <c r="B8" s="25" t="n">
        <v>13</v>
      </c>
      <c r="C8" s="0" t="s">
        <v>119</v>
      </c>
      <c r="E8" s="0" t="s">
        <v>47</v>
      </c>
      <c r="F8" s="0" t="s">
        <v>60</v>
      </c>
      <c r="G8" s="0" t="s">
        <v>48</v>
      </c>
      <c r="I8" s="0" t="s">
        <v>126</v>
      </c>
      <c r="J8" s="0" t="s">
        <v>127</v>
      </c>
    </row>
    <row r="9" customFormat="false" ht="15" hidden="false" customHeight="false" outlineLevel="0" collapsed="false">
      <c r="A9" s="0" t="s">
        <v>128</v>
      </c>
      <c r="B9" s="25" t="n">
        <v>12</v>
      </c>
      <c r="C9" s="0" t="s">
        <v>119</v>
      </c>
      <c r="E9" s="0" t="s">
        <v>61</v>
      </c>
      <c r="G9" s="0" t="s">
        <v>129</v>
      </c>
      <c r="I9" s="0" t="s">
        <v>130</v>
      </c>
      <c r="J9" s="0" t="s">
        <v>131</v>
      </c>
    </row>
    <row r="10" customFormat="false" ht="15" hidden="false" customHeight="false" outlineLevel="0" collapsed="false">
      <c r="A10" s="0" t="s">
        <v>132</v>
      </c>
      <c r="B10" s="25" t="n">
        <v>4</v>
      </c>
      <c r="C10" s="0" t="s">
        <v>119</v>
      </c>
      <c r="E10" s="0" t="s">
        <v>43</v>
      </c>
      <c r="G10" s="0" t="s">
        <v>133</v>
      </c>
      <c r="I10" s="0" t="s">
        <v>134</v>
      </c>
      <c r="J10" s="0" t="s">
        <v>135</v>
      </c>
    </row>
    <row r="11" customFormat="false" ht="15" hidden="false" customHeight="false" outlineLevel="0" collapsed="false">
      <c r="A11" s="0" t="s">
        <v>136</v>
      </c>
      <c r="B11" s="25" t="n">
        <v>0</v>
      </c>
      <c r="C11" s="0" t="s">
        <v>137</v>
      </c>
      <c r="I11" s="0" t="s">
        <v>138</v>
      </c>
    </row>
    <row r="12" customFormat="false" ht="15" hidden="false" customHeight="false" outlineLevel="0" collapsed="false">
      <c r="I12" s="0" t="s">
        <v>139</v>
      </c>
    </row>
    <row r="13" customFormat="false" ht="15" hidden="false" customHeight="false" outlineLevel="0" collapsed="false">
      <c r="I13" s="0" t="s">
        <v>60</v>
      </c>
    </row>
    <row r="14" customFormat="false" ht="15" hidden="false" customHeight="false" outlineLevel="0" collapsed="false">
      <c r="A14" s="14" t="s">
        <v>140</v>
      </c>
    </row>
    <row r="15" customFormat="false" ht="15" hidden="false" customHeight="false" outlineLevel="0" collapsed="false">
      <c r="A15" s="0" t="s">
        <v>22</v>
      </c>
      <c r="B15" s="26" t="s">
        <v>141</v>
      </c>
      <c r="C15" s="26"/>
      <c r="D15" s="26"/>
    </row>
    <row r="16" customFormat="false" ht="15" hidden="false" customHeight="false" outlineLevel="0" collapsed="false">
      <c r="A16" s="0" t="s">
        <v>23</v>
      </c>
      <c r="B16" s="26" t="s">
        <v>142</v>
      </c>
      <c r="C16" s="26"/>
      <c r="D16" s="26"/>
    </row>
    <row r="17" customFormat="false" ht="15" hidden="false" customHeight="false" outlineLevel="0" collapsed="false">
      <c r="A17" s="0" t="s">
        <v>143</v>
      </c>
      <c r="B17" s="26" t="s">
        <v>144</v>
      </c>
      <c r="C17" s="26"/>
      <c r="D17" s="26"/>
    </row>
    <row r="18" customFormat="false" ht="15" hidden="false" customHeight="false" outlineLevel="0" collapsed="false">
      <c r="A18" s="0" t="s">
        <v>145</v>
      </c>
      <c r="B18" s="26" t="s">
        <v>146</v>
      </c>
      <c r="C18" s="26"/>
      <c r="D18" s="26"/>
    </row>
    <row r="19" customFormat="false" ht="15" hidden="false" customHeight="false" outlineLevel="0" collapsed="false">
      <c r="A19" s="0" t="s">
        <v>147</v>
      </c>
      <c r="B19" s="26" t="s">
        <v>148</v>
      </c>
      <c r="C19" s="26"/>
      <c r="D19" s="26"/>
    </row>
  </sheetData>
  <mergeCells count="7">
    <mergeCell ref="A1:F1"/>
    <mergeCell ref="A2:F2"/>
    <mergeCell ref="B15:D15"/>
    <mergeCell ref="B16:D16"/>
    <mergeCell ref="B17:D17"/>
    <mergeCell ref="B18:D18"/>
    <mergeCell ref="B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2026-09-09T00:26:06Z</dcterms:created>
  <dc:creator>openpyxl</dc:creator>
  <dc:description/>
  <dc:language>en-US</dc:language>
  <cp:lastModifiedBy/>
  <dcterms:modified xsi:type="dcterms:W3CDTF">2026-09-09T00:26:07Z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